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рил 9" sheetId="4" r:id="rId1"/>
  </sheets>
  <calcPr calcId="162913"/>
</workbook>
</file>

<file path=xl/calcChain.xml><?xml version="1.0" encoding="utf-8"?>
<calcChain xmlns="http://schemas.openxmlformats.org/spreadsheetml/2006/main">
  <c r="G6" i="4" l="1"/>
  <c r="H6" i="4" s="1"/>
  <c r="H12" i="4" l="1"/>
  <c r="H13" i="4"/>
  <c r="H14" i="4"/>
  <c r="G12" i="4" l="1"/>
  <c r="G13" i="4"/>
  <c r="G14" i="4"/>
  <c r="E15" i="4" l="1"/>
  <c r="F6" i="4" l="1"/>
  <c r="F13" i="4"/>
  <c r="F14" i="4"/>
  <c r="F12" i="4"/>
  <c r="G10" i="4"/>
  <c r="H10" i="4" s="1"/>
  <c r="B15" i="4" l="1"/>
  <c r="C7" i="4" l="1"/>
  <c r="C10" i="4"/>
  <c r="F10" i="4"/>
  <c r="G11" i="4"/>
  <c r="H11" i="4" s="1"/>
  <c r="G9" i="4"/>
  <c r="H9" i="4" s="1"/>
  <c r="G8" i="4"/>
  <c r="H8" i="4" s="1"/>
  <c r="C11" i="4" l="1"/>
  <c r="F9" i="4" l="1"/>
  <c r="F11" i="4"/>
  <c r="F8" i="4"/>
  <c r="C6" i="4"/>
  <c r="C15" i="4"/>
  <c r="C8" i="4"/>
  <c r="C9" i="4"/>
  <c r="G15" i="4"/>
  <c r="H15" i="4" s="1"/>
  <c r="F15" i="4"/>
</calcChain>
</file>

<file path=xl/sharedStrings.xml><?xml version="1.0" encoding="utf-8"?>
<sst xmlns="http://schemas.openxmlformats.org/spreadsheetml/2006/main" count="27" uniqueCount="21">
  <si>
    <t>Удельный
вес
(%)</t>
  </si>
  <si>
    <t>Отклонение
гр.3 - гр.1
(тыс. руб.)</t>
  </si>
  <si>
    <t>Прирост (+) /
снижение (-)
гр.5/гр.1*100
(%)</t>
  </si>
  <si>
    <t>А</t>
  </si>
  <si>
    <t>Б</t>
  </si>
  <si>
    <t>ВСЕГО</t>
  </si>
  <si>
    <t>Наименование в 2020 году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</si>
  <si>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</si>
  <si>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Создание виртуальных концертных залов</t>
  </si>
  <si>
    <t>Изготовление и установка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 воинской доблести", "Рубеж воинской доблести"</t>
  </si>
  <si>
    <t>Приведение в нормативное состояние, развитие и увеличение пропускной способности сети автомобильных дорог местного значения</t>
  </si>
  <si>
    <t>Реализация мероприятий подпрограммы "Совершенствование и развитие сети автомобильных дорог Калужской области"</t>
  </si>
  <si>
    <t>Средства на обеспечение расходных обязательств муниципальных образований Калужской области</t>
  </si>
  <si>
    <t>Приложение 9 к заключению на проект закона Калужской области «Об областном бюджете на 2021 год и на плановый период 2022 и 2023 годов»</t>
  </si>
  <si>
    <t>Утверждено
на 2020 год
Законом о бюджете
(тыс. руб.)</t>
  </si>
  <si>
    <t>Наименование в 2021 году</t>
  </si>
  <si>
    <t>Предусматривается
законопроектом
на 2021 год (тыс. руб.)</t>
  </si>
  <si>
    <t>Государственная поддержка отрасли культуры (государственная поддержка лучших сельских учреждений культуры)</t>
  </si>
  <si>
    <t>Государственная поддержка отрасли культуры (государственная поддержка лучших работников сельских учреждений культуры)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</si>
  <si>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</si>
  <si>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Динамика иных межбюджетных трансфертов из областного бюджета бюджетам муниципальных образований в 2020-2021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</si>
</sst>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2" fillId="0" borderId="0"/>
    <xf numFmtId="0" fontId="7" fillId="0" borderId="0">
      <alignment vertical="top" wrapText="1"/>
    </xf>
    <xf numFmtId="0" fontId="2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2" borderId="1" applyNumberFormat="0" applyFont="0" applyAlignment="0" applyProtection="0"/>
    <xf numFmtId="0" fontId="9" fillId="2" borderId="1" applyNumberFormat="0" applyFont="0" applyAlignment="0" applyProtection="0"/>
  </cellStyleXfs>
  <cellXfs count="21">
    <xf numFmtId="0" fontId="0" fillId="0" borderId="0" xfId="0"/>
    <xf numFmtId="164" fontId="3" fillId="0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vertical="center" wrapText="1"/>
    </xf>
    <xf numFmtId="0" fontId="4" fillId="0" borderId="0" xfId="1" applyFont="1"/>
    <xf numFmtId="0" fontId="3" fillId="0" borderId="2" xfId="1" applyNumberFormat="1" applyFont="1" applyBorder="1" applyAlignment="1">
      <alignment vertical="center" wrapText="1"/>
    </xf>
    <xf numFmtId="164" fontId="3" fillId="0" borderId="2" xfId="1" applyNumberFormat="1" applyFont="1" applyBorder="1" applyAlignment="1">
      <alignment horizontal="right" vertical="center"/>
    </xf>
    <xf numFmtId="164" fontId="3" fillId="0" borderId="2" xfId="1" applyNumberFormat="1" applyFont="1" applyFill="1" applyBorder="1" applyAlignment="1">
      <alignment horizontal="right" vertical="center"/>
    </xf>
    <xf numFmtId="0" fontId="6" fillId="15" borderId="2" xfId="1" applyNumberFormat="1" applyFont="1" applyFill="1" applyBorder="1" applyAlignment="1">
      <alignment vertical="center" wrapText="1"/>
    </xf>
    <xf numFmtId="164" fontId="4" fillId="15" borderId="2" xfId="1" applyNumberFormat="1" applyFont="1" applyFill="1" applyBorder="1" applyAlignment="1">
      <alignment horizontal="right" vertical="center"/>
    </xf>
    <xf numFmtId="164" fontId="3" fillId="15" borderId="2" xfId="1" applyNumberFormat="1" applyFont="1" applyFill="1" applyBorder="1" applyAlignment="1">
      <alignment horizontal="right" vertical="center"/>
    </xf>
    <xf numFmtId="164" fontId="4" fillId="0" borderId="0" xfId="1" applyNumberFormat="1" applyFont="1"/>
    <xf numFmtId="49" fontId="5" fillId="0" borderId="0" xfId="1" applyNumberFormat="1" applyFont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justify" vertical="center" wrapText="1"/>
    </xf>
    <xf numFmtId="0" fontId="6" fillId="15" borderId="3" xfId="1" applyNumberFormat="1" applyFont="1" applyFill="1" applyBorder="1" applyAlignment="1">
      <alignment horizontal="center" vertical="center" wrapText="1"/>
    </xf>
    <xf numFmtId="0" fontId="6" fillId="15" borderId="4" xfId="1" applyNumberFormat="1" applyFont="1" applyFill="1" applyBorder="1" applyAlignment="1">
      <alignment horizontal="center" vertical="center" wrapText="1"/>
    </xf>
    <xf numFmtId="164" fontId="4" fillId="15" borderId="3" xfId="1" applyNumberFormat="1" applyFont="1" applyFill="1" applyBorder="1" applyAlignment="1">
      <alignment horizontal="right" vertical="center"/>
    </xf>
    <xf numFmtId="164" fontId="4" fillId="15" borderId="4" xfId="1" applyNumberFormat="1" applyFont="1" applyFill="1" applyBorder="1" applyAlignment="1">
      <alignment horizontal="right" vertical="center"/>
    </xf>
  </cellXfs>
  <cellStyles count="3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Обычный" xfId="0" builtinId="0"/>
    <cellStyle name="Обычный 10" xfId="1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2" xfId="20"/>
    <cellStyle name="Обычный 2 2" xfId="21"/>
    <cellStyle name="Обычный 2 2 2" xfId="22"/>
    <cellStyle name="Обычный 2 3" xfId="23"/>
    <cellStyle name="Обычный 2 4" xfId="24"/>
    <cellStyle name="Обычный 3" xfId="25"/>
    <cellStyle name="Обычный 3 2" xfId="26"/>
    <cellStyle name="Обычный 3 2 2" xfId="27"/>
    <cellStyle name="Обычный 3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имечание 3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90" zoomScaleNormal="90" workbookViewId="0"/>
  </sheetViews>
  <sheetFormatPr defaultRowHeight="12.75" x14ac:dyDescent="0.2"/>
  <cols>
    <col min="1" max="1" width="42.85546875" style="7" customWidth="1"/>
    <col min="2" max="2" width="13.7109375" style="7" bestFit="1" customWidth="1"/>
    <col min="3" max="3" width="10.42578125" style="7" customWidth="1"/>
    <col min="4" max="4" width="42.85546875" style="7" customWidth="1"/>
    <col min="5" max="5" width="18.85546875" style="7" customWidth="1"/>
    <col min="6" max="6" width="10.28515625" style="7" customWidth="1"/>
    <col min="7" max="7" width="12.28515625" style="7" customWidth="1"/>
    <col min="8" max="8" width="12.7109375" style="7" customWidth="1"/>
    <col min="9" max="249" width="9.140625" style="7"/>
    <col min="250" max="250" width="52.28515625" style="7" customWidth="1"/>
    <col min="251" max="252" width="13.7109375" style="7" bestFit="1" customWidth="1"/>
    <col min="253" max="253" width="10.7109375" style="7" bestFit="1" customWidth="1"/>
    <col min="254" max="254" width="13.140625" style="7" bestFit="1" customWidth="1"/>
    <col min="255" max="255" width="12.7109375" style="7" bestFit="1" customWidth="1"/>
    <col min="256" max="256" width="15" style="7" bestFit="1" customWidth="1"/>
    <col min="257" max="257" width="14.5703125" style="7" bestFit="1" customWidth="1"/>
    <col min="258" max="505" width="9.140625" style="7"/>
    <col min="506" max="506" width="52.28515625" style="7" customWidth="1"/>
    <col min="507" max="508" width="13.7109375" style="7" bestFit="1" customWidth="1"/>
    <col min="509" max="509" width="10.7109375" style="7" bestFit="1" customWidth="1"/>
    <col min="510" max="510" width="13.140625" style="7" bestFit="1" customWidth="1"/>
    <col min="511" max="511" width="12.7109375" style="7" bestFit="1" customWidth="1"/>
    <col min="512" max="512" width="15" style="7" bestFit="1" customWidth="1"/>
    <col min="513" max="513" width="14.5703125" style="7" bestFit="1" customWidth="1"/>
    <col min="514" max="761" width="9.140625" style="7"/>
    <col min="762" max="762" width="52.28515625" style="7" customWidth="1"/>
    <col min="763" max="764" width="13.7109375" style="7" bestFit="1" customWidth="1"/>
    <col min="765" max="765" width="10.7109375" style="7" bestFit="1" customWidth="1"/>
    <col min="766" max="766" width="13.140625" style="7" bestFit="1" customWidth="1"/>
    <col min="767" max="767" width="12.7109375" style="7" bestFit="1" customWidth="1"/>
    <col min="768" max="768" width="15" style="7" bestFit="1" customWidth="1"/>
    <col min="769" max="769" width="14.5703125" style="7" bestFit="1" customWidth="1"/>
    <col min="770" max="1017" width="9.140625" style="7"/>
    <col min="1018" max="1018" width="52.28515625" style="7" customWidth="1"/>
    <col min="1019" max="1020" width="13.7109375" style="7" bestFit="1" customWidth="1"/>
    <col min="1021" max="1021" width="10.7109375" style="7" bestFit="1" customWidth="1"/>
    <col min="1022" max="1022" width="13.140625" style="7" bestFit="1" customWidth="1"/>
    <col min="1023" max="1023" width="12.7109375" style="7" bestFit="1" customWidth="1"/>
    <col min="1024" max="1024" width="15" style="7" bestFit="1" customWidth="1"/>
    <col min="1025" max="1025" width="14.5703125" style="7" bestFit="1" customWidth="1"/>
    <col min="1026" max="1273" width="9.140625" style="7"/>
    <col min="1274" max="1274" width="52.28515625" style="7" customWidth="1"/>
    <col min="1275" max="1276" width="13.7109375" style="7" bestFit="1" customWidth="1"/>
    <col min="1277" max="1277" width="10.7109375" style="7" bestFit="1" customWidth="1"/>
    <col min="1278" max="1278" width="13.140625" style="7" bestFit="1" customWidth="1"/>
    <col min="1279" max="1279" width="12.7109375" style="7" bestFit="1" customWidth="1"/>
    <col min="1280" max="1280" width="15" style="7" bestFit="1" customWidth="1"/>
    <col min="1281" max="1281" width="14.5703125" style="7" bestFit="1" customWidth="1"/>
    <col min="1282" max="1529" width="9.140625" style="7"/>
    <col min="1530" max="1530" width="52.28515625" style="7" customWidth="1"/>
    <col min="1531" max="1532" width="13.7109375" style="7" bestFit="1" customWidth="1"/>
    <col min="1533" max="1533" width="10.7109375" style="7" bestFit="1" customWidth="1"/>
    <col min="1534" max="1534" width="13.140625" style="7" bestFit="1" customWidth="1"/>
    <col min="1535" max="1535" width="12.7109375" style="7" bestFit="1" customWidth="1"/>
    <col min="1536" max="1536" width="15" style="7" bestFit="1" customWidth="1"/>
    <col min="1537" max="1537" width="14.5703125" style="7" bestFit="1" customWidth="1"/>
    <col min="1538" max="1785" width="9.140625" style="7"/>
    <col min="1786" max="1786" width="52.28515625" style="7" customWidth="1"/>
    <col min="1787" max="1788" width="13.7109375" style="7" bestFit="1" customWidth="1"/>
    <col min="1789" max="1789" width="10.7109375" style="7" bestFit="1" customWidth="1"/>
    <col min="1790" max="1790" width="13.140625" style="7" bestFit="1" customWidth="1"/>
    <col min="1791" max="1791" width="12.7109375" style="7" bestFit="1" customWidth="1"/>
    <col min="1792" max="1792" width="15" style="7" bestFit="1" customWidth="1"/>
    <col min="1793" max="1793" width="14.5703125" style="7" bestFit="1" customWidth="1"/>
    <col min="1794" max="2041" width="9.140625" style="7"/>
    <col min="2042" max="2042" width="52.28515625" style="7" customWidth="1"/>
    <col min="2043" max="2044" width="13.7109375" style="7" bestFit="1" customWidth="1"/>
    <col min="2045" max="2045" width="10.7109375" style="7" bestFit="1" customWidth="1"/>
    <col min="2046" max="2046" width="13.140625" style="7" bestFit="1" customWidth="1"/>
    <col min="2047" max="2047" width="12.7109375" style="7" bestFit="1" customWidth="1"/>
    <col min="2048" max="2048" width="15" style="7" bestFit="1" customWidth="1"/>
    <col min="2049" max="2049" width="14.5703125" style="7" bestFit="1" customWidth="1"/>
    <col min="2050" max="2297" width="9.140625" style="7"/>
    <col min="2298" max="2298" width="52.28515625" style="7" customWidth="1"/>
    <col min="2299" max="2300" width="13.7109375" style="7" bestFit="1" customWidth="1"/>
    <col min="2301" max="2301" width="10.7109375" style="7" bestFit="1" customWidth="1"/>
    <col min="2302" max="2302" width="13.140625" style="7" bestFit="1" customWidth="1"/>
    <col min="2303" max="2303" width="12.7109375" style="7" bestFit="1" customWidth="1"/>
    <col min="2304" max="2304" width="15" style="7" bestFit="1" customWidth="1"/>
    <col min="2305" max="2305" width="14.5703125" style="7" bestFit="1" customWidth="1"/>
    <col min="2306" max="2553" width="9.140625" style="7"/>
    <col min="2554" max="2554" width="52.28515625" style="7" customWidth="1"/>
    <col min="2555" max="2556" width="13.7109375" style="7" bestFit="1" customWidth="1"/>
    <col min="2557" max="2557" width="10.7109375" style="7" bestFit="1" customWidth="1"/>
    <col min="2558" max="2558" width="13.140625" style="7" bestFit="1" customWidth="1"/>
    <col min="2559" max="2559" width="12.7109375" style="7" bestFit="1" customWidth="1"/>
    <col min="2560" max="2560" width="15" style="7" bestFit="1" customWidth="1"/>
    <col min="2561" max="2561" width="14.5703125" style="7" bestFit="1" customWidth="1"/>
    <col min="2562" max="2809" width="9.140625" style="7"/>
    <col min="2810" max="2810" width="52.28515625" style="7" customWidth="1"/>
    <col min="2811" max="2812" width="13.7109375" style="7" bestFit="1" customWidth="1"/>
    <col min="2813" max="2813" width="10.7109375" style="7" bestFit="1" customWidth="1"/>
    <col min="2814" max="2814" width="13.140625" style="7" bestFit="1" customWidth="1"/>
    <col min="2815" max="2815" width="12.7109375" style="7" bestFit="1" customWidth="1"/>
    <col min="2816" max="2816" width="15" style="7" bestFit="1" customWidth="1"/>
    <col min="2817" max="2817" width="14.5703125" style="7" bestFit="1" customWidth="1"/>
    <col min="2818" max="3065" width="9.140625" style="7"/>
    <col min="3066" max="3066" width="52.28515625" style="7" customWidth="1"/>
    <col min="3067" max="3068" width="13.7109375" style="7" bestFit="1" customWidth="1"/>
    <col min="3069" max="3069" width="10.7109375" style="7" bestFit="1" customWidth="1"/>
    <col min="3070" max="3070" width="13.140625" style="7" bestFit="1" customWidth="1"/>
    <col min="3071" max="3071" width="12.7109375" style="7" bestFit="1" customWidth="1"/>
    <col min="3072" max="3072" width="15" style="7" bestFit="1" customWidth="1"/>
    <col min="3073" max="3073" width="14.5703125" style="7" bestFit="1" customWidth="1"/>
    <col min="3074" max="3321" width="9.140625" style="7"/>
    <col min="3322" max="3322" width="52.28515625" style="7" customWidth="1"/>
    <col min="3323" max="3324" width="13.7109375" style="7" bestFit="1" customWidth="1"/>
    <col min="3325" max="3325" width="10.7109375" style="7" bestFit="1" customWidth="1"/>
    <col min="3326" max="3326" width="13.140625" style="7" bestFit="1" customWidth="1"/>
    <col min="3327" max="3327" width="12.7109375" style="7" bestFit="1" customWidth="1"/>
    <col min="3328" max="3328" width="15" style="7" bestFit="1" customWidth="1"/>
    <col min="3329" max="3329" width="14.5703125" style="7" bestFit="1" customWidth="1"/>
    <col min="3330" max="3577" width="9.140625" style="7"/>
    <col min="3578" max="3578" width="52.28515625" style="7" customWidth="1"/>
    <col min="3579" max="3580" width="13.7109375" style="7" bestFit="1" customWidth="1"/>
    <col min="3581" max="3581" width="10.7109375" style="7" bestFit="1" customWidth="1"/>
    <col min="3582" max="3582" width="13.140625" style="7" bestFit="1" customWidth="1"/>
    <col min="3583" max="3583" width="12.7109375" style="7" bestFit="1" customWidth="1"/>
    <col min="3584" max="3584" width="15" style="7" bestFit="1" customWidth="1"/>
    <col min="3585" max="3585" width="14.5703125" style="7" bestFit="1" customWidth="1"/>
    <col min="3586" max="3833" width="9.140625" style="7"/>
    <col min="3834" max="3834" width="52.28515625" style="7" customWidth="1"/>
    <col min="3835" max="3836" width="13.7109375" style="7" bestFit="1" customWidth="1"/>
    <col min="3837" max="3837" width="10.7109375" style="7" bestFit="1" customWidth="1"/>
    <col min="3838" max="3838" width="13.140625" style="7" bestFit="1" customWidth="1"/>
    <col min="3839" max="3839" width="12.7109375" style="7" bestFit="1" customWidth="1"/>
    <col min="3840" max="3840" width="15" style="7" bestFit="1" customWidth="1"/>
    <col min="3841" max="3841" width="14.5703125" style="7" bestFit="1" customWidth="1"/>
    <col min="3842" max="4089" width="9.140625" style="7"/>
    <col min="4090" max="4090" width="52.28515625" style="7" customWidth="1"/>
    <col min="4091" max="4092" width="13.7109375" style="7" bestFit="1" customWidth="1"/>
    <col min="4093" max="4093" width="10.7109375" style="7" bestFit="1" customWidth="1"/>
    <col min="4094" max="4094" width="13.140625" style="7" bestFit="1" customWidth="1"/>
    <col min="4095" max="4095" width="12.7109375" style="7" bestFit="1" customWidth="1"/>
    <col min="4096" max="4096" width="15" style="7" bestFit="1" customWidth="1"/>
    <col min="4097" max="4097" width="14.5703125" style="7" bestFit="1" customWidth="1"/>
    <col min="4098" max="4345" width="9.140625" style="7"/>
    <col min="4346" max="4346" width="52.28515625" style="7" customWidth="1"/>
    <col min="4347" max="4348" width="13.7109375" style="7" bestFit="1" customWidth="1"/>
    <col min="4349" max="4349" width="10.7109375" style="7" bestFit="1" customWidth="1"/>
    <col min="4350" max="4350" width="13.140625" style="7" bestFit="1" customWidth="1"/>
    <col min="4351" max="4351" width="12.7109375" style="7" bestFit="1" customWidth="1"/>
    <col min="4352" max="4352" width="15" style="7" bestFit="1" customWidth="1"/>
    <col min="4353" max="4353" width="14.5703125" style="7" bestFit="1" customWidth="1"/>
    <col min="4354" max="4601" width="9.140625" style="7"/>
    <col min="4602" max="4602" width="52.28515625" style="7" customWidth="1"/>
    <col min="4603" max="4604" width="13.7109375" style="7" bestFit="1" customWidth="1"/>
    <col min="4605" max="4605" width="10.7109375" style="7" bestFit="1" customWidth="1"/>
    <col min="4606" max="4606" width="13.140625" style="7" bestFit="1" customWidth="1"/>
    <col min="4607" max="4607" width="12.7109375" style="7" bestFit="1" customWidth="1"/>
    <col min="4608" max="4608" width="15" style="7" bestFit="1" customWidth="1"/>
    <col min="4609" max="4609" width="14.5703125" style="7" bestFit="1" customWidth="1"/>
    <col min="4610" max="4857" width="9.140625" style="7"/>
    <col min="4858" max="4858" width="52.28515625" style="7" customWidth="1"/>
    <col min="4859" max="4860" width="13.7109375" style="7" bestFit="1" customWidth="1"/>
    <col min="4861" max="4861" width="10.7109375" style="7" bestFit="1" customWidth="1"/>
    <col min="4862" max="4862" width="13.140625" style="7" bestFit="1" customWidth="1"/>
    <col min="4863" max="4863" width="12.7109375" style="7" bestFit="1" customWidth="1"/>
    <col min="4864" max="4864" width="15" style="7" bestFit="1" customWidth="1"/>
    <col min="4865" max="4865" width="14.5703125" style="7" bestFit="1" customWidth="1"/>
    <col min="4866" max="5113" width="9.140625" style="7"/>
    <col min="5114" max="5114" width="52.28515625" style="7" customWidth="1"/>
    <col min="5115" max="5116" width="13.7109375" style="7" bestFit="1" customWidth="1"/>
    <col min="5117" max="5117" width="10.7109375" style="7" bestFit="1" customWidth="1"/>
    <col min="5118" max="5118" width="13.140625" style="7" bestFit="1" customWidth="1"/>
    <col min="5119" max="5119" width="12.7109375" style="7" bestFit="1" customWidth="1"/>
    <col min="5120" max="5120" width="15" style="7" bestFit="1" customWidth="1"/>
    <col min="5121" max="5121" width="14.5703125" style="7" bestFit="1" customWidth="1"/>
    <col min="5122" max="5369" width="9.140625" style="7"/>
    <col min="5370" max="5370" width="52.28515625" style="7" customWidth="1"/>
    <col min="5371" max="5372" width="13.7109375" style="7" bestFit="1" customWidth="1"/>
    <col min="5373" max="5373" width="10.7109375" style="7" bestFit="1" customWidth="1"/>
    <col min="5374" max="5374" width="13.140625" style="7" bestFit="1" customWidth="1"/>
    <col min="5375" max="5375" width="12.7109375" style="7" bestFit="1" customWidth="1"/>
    <col min="5376" max="5376" width="15" style="7" bestFit="1" customWidth="1"/>
    <col min="5377" max="5377" width="14.5703125" style="7" bestFit="1" customWidth="1"/>
    <col min="5378" max="5625" width="9.140625" style="7"/>
    <col min="5626" max="5626" width="52.28515625" style="7" customWidth="1"/>
    <col min="5627" max="5628" width="13.7109375" style="7" bestFit="1" customWidth="1"/>
    <col min="5629" max="5629" width="10.7109375" style="7" bestFit="1" customWidth="1"/>
    <col min="5630" max="5630" width="13.140625" style="7" bestFit="1" customWidth="1"/>
    <col min="5631" max="5631" width="12.7109375" style="7" bestFit="1" customWidth="1"/>
    <col min="5632" max="5632" width="15" style="7" bestFit="1" customWidth="1"/>
    <col min="5633" max="5633" width="14.5703125" style="7" bestFit="1" customWidth="1"/>
    <col min="5634" max="5881" width="9.140625" style="7"/>
    <col min="5882" max="5882" width="52.28515625" style="7" customWidth="1"/>
    <col min="5883" max="5884" width="13.7109375" style="7" bestFit="1" customWidth="1"/>
    <col min="5885" max="5885" width="10.7109375" style="7" bestFit="1" customWidth="1"/>
    <col min="5886" max="5886" width="13.140625" style="7" bestFit="1" customWidth="1"/>
    <col min="5887" max="5887" width="12.7109375" style="7" bestFit="1" customWidth="1"/>
    <col min="5888" max="5888" width="15" style="7" bestFit="1" customWidth="1"/>
    <col min="5889" max="5889" width="14.5703125" style="7" bestFit="1" customWidth="1"/>
    <col min="5890" max="6137" width="9.140625" style="7"/>
    <col min="6138" max="6138" width="52.28515625" style="7" customWidth="1"/>
    <col min="6139" max="6140" width="13.7109375" style="7" bestFit="1" customWidth="1"/>
    <col min="6141" max="6141" width="10.7109375" style="7" bestFit="1" customWidth="1"/>
    <col min="6142" max="6142" width="13.140625" style="7" bestFit="1" customWidth="1"/>
    <col min="6143" max="6143" width="12.7109375" style="7" bestFit="1" customWidth="1"/>
    <col min="6144" max="6144" width="15" style="7" bestFit="1" customWidth="1"/>
    <col min="6145" max="6145" width="14.5703125" style="7" bestFit="1" customWidth="1"/>
    <col min="6146" max="6393" width="9.140625" style="7"/>
    <col min="6394" max="6394" width="52.28515625" style="7" customWidth="1"/>
    <col min="6395" max="6396" width="13.7109375" style="7" bestFit="1" customWidth="1"/>
    <col min="6397" max="6397" width="10.7109375" style="7" bestFit="1" customWidth="1"/>
    <col min="6398" max="6398" width="13.140625" style="7" bestFit="1" customWidth="1"/>
    <col min="6399" max="6399" width="12.7109375" style="7" bestFit="1" customWidth="1"/>
    <col min="6400" max="6400" width="15" style="7" bestFit="1" customWidth="1"/>
    <col min="6401" max="6401" width="14.5703125" style="7" bestFit="1" customWidth="1"/>
    <col min="6402" max="6649" width="9.140625" style="7"/>
    <col min="6650" max="6650" width="52.28515625" style="7" customWidth="1"/>
    <col min="6651" max="6652" width="13.7109375" style="7" bestFit="1" customWidth="1"/>
    <col min="6653" max="6653" width="10.7109375" style="7" bestFit="1" customWidth="1"/>
    <col min="6654" max="6654" width="13.140625" style="7" bestFit="1" customWidth="1"/>
    <col min="6655" max="6655" width="12.7109375" style="7" bestFit="1" customWidth="1"/>
    <col min="6656" max="6656" width="15" style="7" bestFit="1" customWidth="1"/>
    <col min="6657" max="6657" width="14.5703125" style="7" bestFit="1" customWidth="1"/>
    <col min="6658" max="6905" width="9.140625" style="7"/>
    <col min="6906" max="6906" width="52.28515625" style="7" customWidth="1"/>
    <col min="6907" max="6908" width="13.7109375" style="7" bestFit="1" customWidth="1"/>
    <col min="6909" max="6909" width="10.7109375" style="7" bestFit="1" customWidth="1"/>
    <col min="6910" max="6910" width="13.140625" style="7" bestFit="1" customWidth="1"/>
    <col min="6911" max="6911" width="12.7109375" style="7" bestFit="1" customWidth="1"/>
    <col min="6912" max="6912" width="15" style="7" bestFit="1" customWidth="1"/>
    <col min="6913" max="6913" width="14.5703125" style="7" bestFit="1" customWidth="1"/>
    <col min="6914" max="7161" width="9.140625" style="7"/>
    <col min="7162" max="7162" width="52.28515625" style="7" customWidth="1"/>
    <col min="7163" max="7164" width="13.7109375" style="7" bestFit="1" customWidth="1"/>
    <col min="7165" max="7165" width="10.7109375" style="7" bestFit="1" customWidth="1"/>
    <col min="7166" max="7166" width="13.140625" style="7" bestFit="1" customWidth="1"/>
    <col min="7167" max="7167" width="12.7109375" style="7" bestFit="1" customWidth="1"/>
    <col min="7168" max="7168" width="15" style="7" bestFit="1" customWidth="1"/>
    <col min="7169" max="7169" width="14.5703125" style="7" bestFit="1" customWidth="1"/>
    <col min="7170" max="7417" width="9.140625" style="7"/>
    <col min="7418" max="7418" width="52.28515625" style="7" customWidth="1"/>
    <col min="7419" max="7420" width="13.7109375" style="7" bestFit="1" customWidth="1"/>
    <col min="7421" max="7421" width="10.7109375" style="7" bestFit="1" customWidth="1"/>
    <col min="7422" max="7422" width="13.140625" style="7" bestFit="1" customWidth="1"/>
    <col min="7423" max="7423" width="12.7109375" style="7" bestFit="1" customWidth="1"/>
    <col min="7424" max="7424" width="15" style="7" bestFit="1" customWidth="1"/>
    <col min="7425" max="7425" width="14.5703125" style="7" bestFit="1" customWidth="1"/>
    <col min="7426" max="7673" width="9.140625" style="7"/>
    <col min="7674" max="7674" width="52.28515625" style="7" customWidth="1"/>
    <col min="7675" max="7676" width="13.7109375" style="7" bestFit="1" customWidth="1"/>
    <col min="7677" max="7677" width="10.7109375" style="7" bestFit="1" customWidth="1"/>
    <col min="7678" max="7678" width="13.140625" style="7" bestFit="1" customWidth="1"/>
    <col min="7679" max="7679" width="12.7109375" style="7" bestFit="1" customWidth="1"/>
    <col min="7680" max="7680" width="15" style="7" bestFit="1" customWidth="1"/>
    <col min="7681" max="7681" width="14.5703125" style="7" bestFit="1" customWidth="1"/>
    <col min="7682" max="7929" width="9.140625" style="7"/>
    <col min="7930" max="7930" width="52.28515625" style="7" customWidth="1"/>
    <col min="7931" max="7932" width="13.7109375" style="7" bestFit="1" customWidth="1"/>
    <col min="7933" max="7933" width="10.7109375" style="7" bestFit="1" customWidth="1"/>
    <col min="7934" max="7934" width="13.140625" style="7" bestFit="1" customWidth="1"/>
    <col min="7935" max="7935" width="12.7109375" style="7" bestFit="1" customWidth="1"/>
    <col min="7936" max="7936" width="15" style="7" bestFit="1" customWidth="1"/>
    <col min="7937" max="7937" width="14.5703125" style="7" bestFit="1" customWidth="1"/>
    <col min="7938" max="8185" width="9.140625" style="7"/>
    <col min="8186" max="8186" width="52.28515625" style="7" customWidth="1"/>
    <col min="8187" max="8188" width="13.7109375" style="7" bestFit="1" customWidth="1"/>
    <col min="8189" max="8189" width="10.7109375" style="7" bestFit="1" customWidth="1"/>
    <col min="8190" max="8190" width="13.140625" style="7" bestFit="1" customWidth="1"/>
    <col min="8191" max="8191" width="12.7109375" style="7" bestFit="1" customWidth="1"/>
    <col min="8192" max="8192" width="15" style="7" bestFit="1" customWidth="1"/>
    <col min="8193" max="8193" width="14.5703125" style="7" bestFit="1" customWidth="1"/>
    <col min="8194" max="8441" width="9.140625" style="7"/>
    <col min="8442" max="8442" width="52.28515625" style="7" customWidth="1"/>
    <col min="8443" max="8444" width="13.7109375" style="7" bestFit="1" customWidth="1"/>
    <col min="8445" max="8445" width="10.7109375" style="7" bestFit="1" customWidth="1"/>
    <col min="8446" max="8446" width="13.140625" style="7" bestFit="1" customWidth="1"/>
    <col min="8447" max="8447" width="12.7109375" style="7" bestFit="1" customWidth="1"/>
    <col min="8448" max="8448" width="15" style="7" bestFit="1" customWidth="1"/>
    <col min="8449" max="8449" width="14.5703125" style="7" bestFit="1" customWidth="1"/>
    <col min="8450" max="8697" width="9.140625" style="7"/>
    <col min="8698" max="8698" width="52.28515625" style="7" customWidth="1"/>
    <col min="8699" max="8700" width="13.7109375" style="7" bestFit="1" customWidth="1"/>
    <col min="8701" max="8701" width="10.7109375" style="7" bestFit="1" customWidth="1"/>
    <col min="8702" max="8702" width="13.140625" style="7" bestFit="1" customWidth="1"/>
    <col min="8703" max="8703" width="12.7109375" style="7" bestFit="1" customWidth="1"/>
    <col min="8704" max="8704" width="15" style="7" bestFit="1" customWidth="1"/>
    <col min="8705" max="8705" width="14.5703125" style="7" bestFit="1" customWidth="1"/>
    <col min="8706" max="8953" width="9.140625" style="7"/>
    <col min="8954" max="8954" width="52.28515625" style="7" customWidth="1"/>
    <col min="8955" max="8956" width="13.7109375" style="7" bestFit="1" customWidth="1"/>
    <col min="8957" max="8957" width="10.7109375" style="7" bestFit="1" customWidth="1"/>
    <col min="8958" max="8958" width="13.140625" style="7" bestFit="1" customWidth="1"/>
    <col min="8959" max="8959" width="12.7109375" style="7" bestFit="1" customWidth="1"/>
    <col min="8960" max="8960" width="15" style="7" bestFit="1" customWidth="1"/>
    <col min="8961" max="8961" width="14.5703125" style="7" bestFit="1" customWidth="1"/>
    <col min="8962" max="9209" width="9.140625" style="7"/>
    <col min="9210" max="9210" width="52.28515625" style="7" customWidth="1"/>
    <col min="9211" max="9212" width="13.7109375" style="7" bestFit="1" customWidth="1"/>
    <col min="9213" max="9213" width="10.7109375" style="7" bestFit="1" customWidth="1"/>
    <col min="9214" max="9214" width="13.140625" style="7" bestFit="1" customWidth="1"/>
    <col min="9215" max="9215" width="12.7109375" style="7" bestFit="1" customWidth="1"/>
    <col min="9216" max="9216" width="15" style="7" bestFit="1" customWidth="1"/>
    <col min="9217" max="9217" width="14.5703125" style="7" bestFit="1" customWidth="1"/>
    <col min="9218" max="9465" width="9.140625" style="7"/>
    <col min="9466" max="9466" width="52.28515625" style="7" customWidth="1"/>
    <col min="9467" max="9468" width="13.7109375" style="7" bestFit="1" customWidth="1"/>
    <col min="9469" max="9469" width="10.7109375" style="7" bestFit="1" customWidth="1"/>
    <col min="9470" max="9470" width="13.140625" style="7" bestFit="1" customWidth="1"/>
    <col min="9471" max="9471" width="12.7109375" style="7" bestFit="1" customWidth="1"/>
    <col min="9472" max="9472" width="15" style="7" bestFit="1" customWidth="1"/>
    <col min="9473" max="9473" width="14.5703125" style="7" bestFit="1" customWidth="1"/>
    <col min="9474" max="9721" width="9.140625" style="7"/>
    <col min="9722" max="9722" width="52.28515625" style="7" customWidth="1"/>
    <col min="9723" max="9724" width="13.7109375" style="7" bestFit="1" customWidth="1"/>
    <col min="9725" max="9725" width="10.7109375" style="7" bestFit="1" customWidth="1"/>
    <col min="9726" max="9726" width="13.140625" style="7" bestFit="1" customWidth="1"/>
    <col min="9727" max="9727" width="12.7109375" style="7" bestFit="1" customWidth="1"/>
    <col min="9728" max="9728" width="15" style="7" bestFit="1" customWidth="1"/>
    <col min="9729" max="9729" width="14.5703125" style="7" bestFit="1" customWidth="1"/>
    <col min="9730" max="9977" width="9.140625" style="7"/>
    <col min="9978" max="9978" width="52.28515625" style="7" customWidth="1"/>
    <col min="9979" max="9980" width="13.7109375" style="7" bestFit="1" customWidth="1"/>
    <col min="9981" max="9981" width="10.7109375" style="7" bestFit="1" customWidth="1"/>
    <col min="9982" max="9982" width="13.140625" style="7" bestFit="1" customWidth="1"/>
    <col min="9983" max="9983" width="12.7109375" style="7" bestFit="1" customWidth="1"/>
    <col min="9984" max="9984" width="15" style="7" bestFit="1" customWidth="1"/>
    <col min="9985" max="9985" width="14.5703125" style="7" bestFit="1" customWidth="1"/>
    <col min="9986" max="10233" width="9.140625" style="7"/>
    <col min="10234" max="10234" width="52.28515625" style="7" customWidth="1"/>
    <col min="10235" max="10236" width="13.7109375" style="7" bestFit="1" customWidth="1"/>
    <col min="10237" max="10237" width="10.7109375" style="7" bestFit="1" customWidth="1"/>
    <col min="10238" max="10238" width="13.140625" style="7" bestFit="1" customWidth="1"/>
    <col min="10239" max="10239" width="12.7109375" style="7" bestFit="1" customWidth="1"/>
    <col min="10240" max="10240" width="15" style="7" bestFit="1" customWidth="1"/>
    <col min="10241" max="10241" width="14.5703125" style="7" bestFit="1" customWidth="1"/>
    <col min="10242" max="10489" width="9.140625" style="7"/>
    <col min="10490" max="10490" width="52.28515625" style="7" customWidth="1"/>
    <col min="10491" max="10492" width="13.7109375" style="7" bestFit="1" customWidth="1"/>
    <col min="10493" max="10493" width="10.7109375" style="7" bestFit="1" customWidth="1"/>
    <col min="10494" max="10494" width="13.140625" style="7" bestFit="1" customWidth="1"/>
    <col min="10495" max="10495" width="12.7109375" style="7" bestFit="1" customWidth="1"/>
    <col min="10496" max="10496" width="15" style="7" bestFit="1" customWidth="1"/>
    <col min="10497" max="10497" width="14.5703125" style="7" bestFit="1" customWidth="1"/>
    <col min="10498" max="10745" width="9.140625" style="7"/>
    <col min="10746" max="10746" width="52.28515625" style="7" customWidth="1"/>
    <col min="10747" max="10748" width="13.7109375" style="7" bestFit="1" customWidth="1"/>
    <col min="10749" max="10749" width="10.7109375" style="7" bestFit="1" customWidth="1"/>
    <col min="10750" max="10750" width="13.140625" style="7" bestFit="1" customWidth="1"/>
    <col min="10751" max="10751" width="12.7109375" style="7" bestFit="1" customWidth="1"/>
    <col min="10752" max="10752" width="15" style="7" bestFit="1" customWidth="1"/>
    <col min="10753" max="10753" width="14.5703125" style="7" bestFit="1" customWidth="1"/>
    <col min="10754" max="11001" width="9.140625" style="7"/>
    <col min="11002" max="11002" width="52.28515625" style="7" customWidth="1"/>
    <col min="11003" max="11004" width="13.7109375" style="7" bestFit="1" customWidth="1"/>
    <col min="11005" max="11005" width="10.7109375" style="7" bestFit="1" customWidth="1"/>
    <col min="11006" max="11006" width="13.140625" style="7" bestFit="1" customWidth="1"/>
    <col min="11007" max="11007" width="12.7109375" style="7" bestFit="1" customWidth="1"/>
    <col min="11008" max="11008" width="15" style="7" bestFit="1" customWidth="1"/>
    <col min="11009" max="11009" width="14.5703125" style="7" bestFit="1" customWidth="1"/>
    <col min="11010" max="11257" width="9.140625" style="7"/>
    <col min="11258" max="11258" width="52.28515625" style="7" customWidth="1"/>
    <col min="11259" max="11260" width="13.7109375" style="7" bestFit="1" customWidth="1"/>
    <col min="11261" max="11261" width="10.7109375" style="7" bestFit="1" customWidth="1"/>
    <col min="11262" max="11262" width="13.140625" style="7" bestFit="1" customWidth="1"/>
    <col min="11263" max="11263" width="12.7109375" style="7" bestFit="1" customWidth="1"/>
    <col min="11264" max="11264" width="15" style="7" bestFit="1" customWidth="1"/>
    <col min="11265" max="11265" width="14.5703125" style="7" bestFit="1" customWidth="1"/>
    <col min="11266" max="11513" width="9.140625" style="7"/>
    <col min="11514" max="11514" width="52.28515625" style="7" customWidth="1"/>
    <col min="11515" max="11516" width="13.7109375" style="7" bestFit="1" customWidth="1"/>
    <col min="11517" max="11517" width="10.7109375" style="7" bestFit="1" customWidth="1"/>
    <col min="11518" max="11518" width="13.140625" style="7" bestFit="1" customWidth="1"/>
    <col min="11519" max="11519" width="12.7109375" style="7" bestFit="1" customWidth="1"/>
    <col min="11520" max="11520" width="15" style="7" bestFit="1" customWidth="1"/>
    <col min="11521" max="11521" width="14.5703125" style="7" bestFit="1" customWidth="1"/>
    <col min="11522" max="11769" width="9.140625" style="7"/>
    <col min="11770" max="11770" width="52.28515625" style="7" customWidth="1"/>
    <col min="11771" max="11772" width="13.7109375" style="7" bestFit="1" customWidth="1"/>
    <col min="11773" max="11773" width="10.7109375" style="7" bestFit="1" customWidth="1"/>
    <col min="11774" max="11774" width="13.140625" style="7" bestFit="1" customWidth="1"/>
    <col min="11775" max="11775" width="12.7109375" style="7" bestFit="1" customWidth="1"/>
    <col min="11776" max="11776" width="15" style="7" bestFit="1" customWidth="1"/>
    <col min="11777" max="11777" width="14.5703125" style="7" bestFit="1" customWidth="1"/>
    <col min="11778" max="12025" width="9.140625" style="7"/>
    <col min="12026" max="12026" width="52.28515625" style="7" customWidth="1"/>
    <col min="12027" max="12028" width="13.7109375" style="7" bestFit="1" customWidth="1"/>
    <col min="12029" max="12029" width="10.7109375" style="7" bestFit="1" customWidth="1"/>
    <col min="12030" max="12030" width="13.140625" style="7" bestFit="1" customWidth="1"/>
    <col min="12031" max="12031" width="12.7109375" style="7" bestFit="1" customWidth="1"/>
    <col min="12032" max="12032" width="15" style="7" bestFit="1" customWidth="1"/>
    <col min="12033" max="12033" width="14.5703125" style="7" bestFit="1" customWidth="1"/>
    <col min="12034" max="12281" width="9.140625" style="7"/>
    <col min="12282" max="12282" width="52.28515625" style="7" customWidth="1"/>
    <col min="12283" max="12284" width="13.7109375" style="7" bestFit="1" customWidth="1"/>
    <col min="12285" max="12285" width="10.7109375" style="7" bestFit="1" customWidth="1"/>
    <col min="12286" max="12286" width="13.140625" style="7" bestFit="1" customWidth="1"/>
    <col min="12287" max="12287" width="12.7109375" style="7" bestFit="1" customWidth="1"/>
    <col min="12288" max="12288" width="15" style="7" bestFit="1" customWidth="1"/>
    <col min="12289" max="12289" width="14.5703125" style="7" bestFit="1" customWidth="1"/>
    <col min="12290" max="12537" width="9.140625" style="7"/>
    <col min="12538" max="12538" width="52.28515625" style="7" customWidth="1"/>
    <col min="12539" max="12540" width="13.7109375" style="7" bestFit="1" customWidth="1"/>
    <col min="12541" max="12541" width="10.7109375" style="7" bestFit="1" customWidth="1"/>
    <col min="12542" max="12542" width="13.140625" style="7" bestFit="1" customWidth="1"/>
    <col min="12543" max="12543" width="12.7109375" style="7" bestFit="1" customWidth="1"/>
    <col min="12544" max="12544" width="15" style="7" bestFit="1" customWidth="1"/>
    <col min="12545" max="12545" width="14.5703125" style="7" bestFit="1" customWidth="1"/>
    <col min="12546" max="12793" width="9.140625" style="7"/>
    <col min="12794" max="12794" width="52.28515625" style="7" customWidth="1"/>
    <col min="12795" max="12796" width="13.7109375" style="7" bestFit="1" customWidth="1"/>
    <col min="12797" max="12797" width="10.7109375" style="7" bestFit="1" customWidth="1"/>
    <col min="12798" max="12798" width="13.140625" style="7" bestFit="1" customWidth="1"/>
    <col min="12799" max="12799" width="12.7109375" style="7" bestFit="1" customWidth="1"/>
    <col min="12800" max="12800" width="15" style="7" bestFit="1" customWidth="1"/>
    <col min="12801" max="12801" width="14.5703125" style="7" bestFit="1" customWidth="1"/>
    <col min="12802" max="13049" width="9.140625" style="7"/>
    <col min="13050" max="13050" width="52.28515625" style="7" customWidth="1"/>
    <col min="13051" max="13052" width="13.7109375" style="7" bestFit="1" customWidth="1"/>
    <col min="13053" max="13053" width="10.7109375" style="7" bestFit="1" customWidth="1"/>
    <col min="13054" max="13054" width="13.140625" style="7" bestFit="1" customWidth="1"/>
    <col min="13055" max="13055" width="12.7109375" style="7" bestFit="1" customWidth="1"/>
    <col min="13056" max="13056" width="15" style="7" bestFit="1" customWidth="1"/>
    <col min="13057" max="13057" width="14.5703125" style="7" bestFit="1" customWidth="1"/>
    <col min="13058" max="13305" width="9.140625" style="7"/>
    <col min="13306" max="13306" width="52.28515625" style="7" customWidth="1"/>
    <col min="13307" max="13308" width="13.7109375" style="7" bestFit="1" customWidth="1"/>
    <col min="13309" max="13309" width="10.7109375" style="7" bestFit="1" customWidth="1"/>
    <col min="13310" max="13310" width="13.140625" style="7" bestFit="1" customWidth="1"/>
    <col min="13311" max="13311" width="12.7109375" style="7" bestFit="1" customWidth="1"/>
    <col min="13312" max="13312" width="15" style="7" bestFit="1" customWidth="1"/>
    <col min="13313" max="13313" width="14.5703125" style="7" bestFit="1" customWidth="1"/>
    <col min="13314" max="13561" width="9.140625" style="7"/>
    <col min="13562" max="13562" width="52.28515625" style="7" customWidth="1"/>
    <col min="13563" max="13564" width="13.7109375" style="7" bestFit="1" customWidth="1"/>
    <col min="13565" max="13565" width="10.7109375" style="7" bestFit="1" customWidth="1"/>
    <col min="13566" max="13566" width="13.140625" style="7" bestFit="1" customWidth="1"/>
    <col min="13567" max="13567" width="12.7109375" style="7" bestFit="1" customWidth="1"/>
    <col min="13568" max="13568" width="15" style="7" bestFit="1" customWidth="1"/>
    <col min="13569" max="13569" width="14.5703125" style="7" bestFit="1" customWidth="1"/>
    <col min="13570" max="13817" width="9.140625" style="7"/>
    <col min="13818" max="13818" width="52.28515625" style="7" customWidth="1"/>
    <col min="13819" max="13820" width="13.7109375" style="7" bestFit="1" customWidth="1"/>
    <col min="13821" max="13821" width="10.7109375" style="7" bestFit="1" customWidth="1"/>
    <col min="13822" max="13822" width="13.140625" style="7" bestFit="1" customWidth="1"/>
    <col min="13823" max="13823" width="12.7109375" style="7" bestFit="1" customWidth="1"/>
    <col min="13824" max="13824" width="15" style="7" bestFit="1" customWidth="1"/>
    <col min="13825" max="13825" width="14.5703125" style="7" bestFit="1" customWidth="1"/>
    <col min="13826" max="14073" width="9.140625" style="7"/>
    <col min="14074" max="14074" width="52.28515625" style="7" customWidth="1"/>
    <col min="14075" max="14076" width="13.7109375" style="7" bestFit="1" customWidth="1"/>
    <col min="14077" max="14077" width="10.7109375" style="7" bestFit="1" customWidth="1"/>
    <col min="14078" max="14078" width="13.140625" style="7" bestFit="1" customWidth="1"/>
    <col min="14079" max="14079" width="12.7109375" style="7" bestFit="1" customWidth="1"/>
    <col min="14080" max="14080" width="15" style="7" bestFit="1" customWidth="1"/>
    <col min="14081" max="14081" width="14.5703125" style="7" bestFit="1" customWidth="1"/>
    <col min="14082" max="14329" width="9.140625" style="7"/>
    <col min="14330" max="14330" width="52.28515625" style="7" customWidth="1"/>
    <col min="14331" max="14332" width="13.7109375" style="7" bestFit="1" customWidth="1"/>
    <col min="14333" max="14333" width="10.7109375" style="7" bestFit="1" customWidth="1"/>
    <col min="14334" max="14334" width="13.140625" style="7" bestFit="1" customWidth="1"/>
    <col min="14335" max="14335" width="12.7109375" style="7" bestFit="1" customWidth="1"/>
    <col min="14336" max="14336" width="15" style="7" bestFit="1" customWidth="1"/>
    <col min="14337" max="14337" width="14.5703125" style="7" bestFit="1" customWidth="1"/>
    <col min="14338" max="14585" width="9.140625" style="7"/>
    <col min="14586" max="14586" width="52.28515625" style="7" customWidth="1"/>
    <col min="14587" max="14588" width="13.7109375" style="7" bestFit="1" customWidth="1"/>
    <col min="14589" max="14589" width="10.7109375" style="7" bestFit="1" customWidth="1"/>
    <col min="14590" max="14590" width="13.140625" style="7" bestFit="1" customWidth="1"/>
    <col min="14591" max="14591" width="12.7109375" style="7" bestFit="1" customWidth="1"/>
    <col min="14592" max="14592" width="15" style="7" bestFit="1" customWidth="1"/>
    <col min="14593" max="14593" width="14.5703125" style="7" bestFit="1" customWidth="1"/>
    <col min="14594" max="14841" width="9.140625" style="7"/>
    <col min="14842" max="14842" width="52.28515625" style="7" customWidth="1"/>
    <col min="14843" max="14844" width="13.7109375" style="7" bestFit="1" customWidth="1"/>
    <col min="14845" max="14845" width="10.7109375" style="7" bestFit="1" customWidth="1"/>
    <col min="14846" max="14846" width="13.140625" style="7" bestFit="1" customWidth="1"/>
    <col min="14847" max="14847" width="12.7109375" style="7" bestFit="1" customWidth="1"/>
    <col min="14848" max="14848" width="15" style="7" bestFit="1" customWidth="1"/>
    <col min="14849" max="14849" width="14.5703125" style="7" bestFit="1" customWidth="1"/>
    <col min="14850" max="15097" width="9.140625" style="7"/>
    <col min="15098" max="15098" width="52.28515625" style="7" customWidth="1"/>
    <col min="15099" max="15100" width="13.7109375" style="7" bestFit="1" customWidth="1"/>
    <col min="15101" max="15101" width="10.7109375" style="7" bestFit="1" customWidth="1"/>
    <col min="15102" max="15102" width="13.140625" style="7" bestFit="1" customWidth="1"/>
    <col min="15103" max="15103" width="12.7109375" style="7" bestFit="1" customWidth="1"/>
    <col min="15104" max="15104" width="15" style="7" bestFit="1" customWidth="1"/>
    <col min="15105" max="15105" width="14.5703125" style="7" bestFit="1" customWidth="1"/>
    <col min="15106" max="15353" width="9.140625" style="7"/>
    <col min="15354" max="15354" width="52.28515625" style="7" customWidth="1"/>
    <col min="15355" max="15356" width="13.7109375" style="7" bestFit="1" customWidth="1"/>
    <col min="15357" max="15357" width="10.7109375" style="7" bestFit="1" customWidth="1"/>
    <col min="15358" max="15358" width="13.140625" style="7" bestFit="1" customWidth="1"/>
    <col min="15359" max="15359" width="12.7109375" style="7" bestFit="1" customWidth="1"/>
    <col min="15360" max="15360" width="15" style="7" bestFit="1" customWidth="1"/>
    <col min="15361" max="15361" width="14.5703125" style="7" bestFit="1" customWidth="1"/>
    <col min="15362" max="15609" width="9.140625" style="7"/>
    <col min="15610" max="15610" width="52.28515625" style="7" customWidth="1"/>
    <col min="15611" max="15612" width="13.7109375" style="7" bestFit="1" customWidth="1"/>
    <col min="15613" max="15613" width="10.7109375" style="7" bestFit="1" customWidth="1"/>
    <col min="15614" max="15614" width="13.140625" style="7" bestFit="1" customWidth="1"/>
    <col min="15615" max="15615" width="12.7109375" style="7" bestFit="1" customWidth="1"/>
    <col min="15616" max="15616" width="15" style="7" bestFit="1" customWidth="1"/>
    <col min="15617" max="15617" width="14.5703125" style="7" bestFit="1" customWidth="1"/>
    <col min="15618" max="15865" width="9.140625" style="7"/>
    <col min="15866" max="15866" width="52.28515625" style="7" customWidth="1"/>
    <col min="15867" max="15868" width="13.7109375" style="7" bestFit="1" customWidth="1"/>
    <col min="15869" max="15869" width="10.7109375" style="7" bestFit="1" customWidth="1"/>
    <col min="15870" max="15870" width="13.140625" style="7" bestFit="1" customWidth="1"/>
    <col min="15871" max="15871" width="12.7109375" style="7" bestFit="1" customWidth="1"/>
    <col min="15872" max="15872" width="15" style="7" bestFit="1" customWidth="1"/>
    <col min="15873" max="15873" width="14.5703125" style="7" bestFit="1" customWidth="1"/>
    <col min="15874" max="16121" width="9.140625" style="7"/>
    <col min="16122" max="16122" width="52.28515625" style="7" customWidth="1"/>
    <col min="16123" max="16124" width="13.7109375" style="7" bestFit="1" customWidth="1"/>
    <col min="16125" max="16125" width="10.7109375" style="7" bestFit="1" customWidth="1"/>
    <col min="16126" max="16126" width="13.140625" style="7" bestFit="1" customWidth="1"/>
    <col min="16127" max="16127" width="12.7109375" style="7" bestFit="1" customWidth="1"/>
    <col min="16128" max="16128" width="15" style="7" bestFit="1" customWidth="1"/>
    <col min="16129" max="16129" width="14.5703125" style="7" bestFit="1" customWidth="1"/>
    <col min="16130" max="16384" width="9.140625" style="7"/>
  </cols>
  <sheetData>
    <row r="1" spans="1:9" s="2" customFormat="1" ht="40.5" customHeight="1" x14ac:dyDescent="0.25">
      <c r="A1" s="1"/>
      <c r="B1" s="1"/>
      <c r="C1" s="1"/>
      <c r="E1" s="16" t="s">
        <v>13</v>
      </c>
      <c r="F1" s="16"/>
      <c r="G1" s="16"/>
      <c r="H1" s="16"/>
    </row>
    <row r="2" spans="1:9" s="3" customFormat="1" ht="18.75" x14ac:dyDescent="0.25">
      <c r="A2" s="15" t="s">
        <v>20</v>
      </c>
      <c r="B2" s="15"/>
      <c r="C2" s="15"/>
      <c r="D2" s="15"/>
      <c r="E2" s="15"/>
      <c r="F2" s="15"/>
      <c r="G2" s="15"/>
      <c r="H2" s="15"/>
    </row>
    <row r="3" spans="1:9" s="3" customFormat="1" x14ac:dyDescent="0.25"/>
    <row r="4" spans="1:9" s="3" customFormat="1" ht="63.75" x14ac:dyDescent="0.25">
      <c r="A4" s="4" t="s">
        <v>6</v>
      </c>
      <c r="B4" s="5" t="s">
        <v>14</v>
      </c>
      <c r="C4" s="4" t="s">
        <v>0</v>
      </c>
      <c r="D4" s="4" t="s">
        <v>15</v>
      </c>
      <c r="E4" s="4" t="s">
        <v>16</v>
      </c>
      <c r="F4" s="4" t="s">
        <v>0</v>
      </c>
      <c r="G4" s="4" t="s">
        <v>1</v>
      </c>
      <c r="H4" s="4" t="s">
        <v>2</v>
      </c>
    </row>
    <row r="5" spans="1:9" s="3" customFormat="1" x14ac:dyDescent="0.25">
      <c r="A5" s="4" t="s">
        <v>3</v>
      </c>
      <c r="B5" s="4">
        <v>1</v>
      </c>
      <c r="C5" s="4">
        <v>2</v>
      </c>
      <c r="D5" s="4" t="s">
        <v>4</v>
      </c>
      <c r="E5" s="4">
        <v>3</v>
      </c>
      <c r="F5" s="4">
        <v>4</v>
      </c>
      <c r="G5" s="4">
        <v>5</v>
      </c>
      <c r="H5" s="4">
        <v>6</v>
      </c>
    </row>
    <row r="6" spans="1:9" ht="36" x14ac:dyDescent="0.2">
      <c r="A6" s="11" t="s">
        <v>7</v>
      </c>
      <c r="B6" s="12">
        <v>552000</v>
      </c>
      <c r="C6" s="12">
        <f t="shared" ref="C6:C11" si="0">B6/$B$15*100</f>
        <v>59.197755682675414</v>
      </c>
      <c r="D6" s="17" t="s">
        <v>11</v>
      </c>
      <c r="E6" s="19">
        <v>425017.40372</v>
      </c>
      <c r="F6" s="19">
        <f>E6/$E$15*100</f>
        <v>48.233347457641443</v>
      </c>
      <c r="G6" s="19">
        <f>E6-B6-B7</f>
        <v>-251450.37927999999</v>
      </c>
      <c r="H6" s="19">
        <f>IF(B6+B7=0,"---",(G6/(B6+B7))*100)</f>
        <v>-37.171079776315082</v>
      </c>
      <c r="I6" s="14"/>
    </row>
    <row r="7" spans="1:9" ht="36" x14ac:dyDescent="0.2">
      <c r="A7" s="11" t="s">
        <v>11</v>
      </c>
      <c r="B7" s="12">
        <v>124467.783</v>
      </c>
      <c r="C7" s="12">
        <f t="shared" si="0"/>
        <v>13.348212696373659</v>
      </c>
      <c r="D7" s="18"/>
      <c r="E7" s="20"/>
      <c r="F7" s="20"/>
      <c r="G7" s="20"/>
      <c r="H7" s="20"/>
    </row>
    <row r="8" spans="1:9" x14ac:dyDescent="0.2">
      <c r="A8" s="11" t="s">
        <v>8</v>
      </c>
      <c r="B8" s="12">
        <v>1000</v>
      </c>
      <c r="C8" s="12">
        <f t="shared" si="0"/>
        <v>0.10724231101933952</v>
      </c>
      <c r="D8" s="11" t="s">
        <v>8</v>
      </c>
      <c r="E8" s="12">
        <v>1000</v>
      </c>
      <c r="F8" s="12">
        <f t="shared" ref="F8:F15" si="1">E8/$E$15*100</f>
        <v>0.11348558208552186</v>
      </c>
      <c r="G8" s="12">
        <f>E8-B8</f>
        <v>0</v>
      </c>
      <c r="H8" s="12">
        <f t="shared" ref="H8:H14" si="2">IF(B8=0,"---",G8/B8*100)</f>
        <v>0</v>
      </c>
    </row>
    <row r="9" spans="1:9" ht="72" x14ac:dyDescent="0.2">
      <c r="A9" s="11" t="s">
        <v>9</v>
      </c>
      <c r="B9" s="12">
        <v>4000</v>
      </c>
      <c r="C9" s="12">
        <f t="shared" si="0"/>
        <v>0.42896924407735809</v>
      </c>
      <c r="D9" s="11" t="s">
        <v>9</v>
      </c>
      <c r="E9" s="12">
        <v>6000</v>
      </c>
      <c r="F9" s="12">
        <f t="shared" si="1"/>
        <v>0.68091349251313127</v>
      </c>
      <c r="G9" s="12">
        <f>E9-B9</f>
        <v>2000</v>
      </c>
      <c r="H9" s="12">
        <f>IF(B9=0,"---",G9/B9*100)</f>
        <v>50</v>
      </c>
    </row>
    <row r="10" spans="1:9" ht="24" x14ac:dyDescent="0.2">
      <c r="A10" s="11" t="s">
        <v>12</v>
      </c>
      <c r="B10" s="12">
        <v>250000</v>
      </c>
      <c r="C10" s="12">
        <f t="shared" si="0"/>
        <v>26.810577754834881</v>
      </c>
      <c r="D10" s="11" t="s">
        <v>12</v>
      </c>
      <c r="E10" s="12">
        <v>347291.8</v>
      </c>
      <c r="F10" s="12">
        <f t="shared" si="1"/>
        <v>39.412612076528639</v>
      </c>
      <c r="G10" s="12">
        <f>E10-B10</f>
        <v>97291.799999999988</v>
      </c>
      <c r="H10" s="12">
        <f t="shared" si="2"/>
        <v>38.916719999999991</v>
      </c>
    </row>
    <row r="11" spans="1:9" ht="36" x14ac:dyDescent="0.2">
      <c r="A11" s="11" t="s">
        <v>10</v>
      </c>
      <c r="B11" s="12">
        <v>1000</v>
      </c>
      <c r="C11" s="12">
        <f t="shared" si="0"/>
        <v>0.10724231101933952</v>
      </c>
      <c r="D11" s="11" t="s">
        <v>10</v>
      </c>
      <c r="E11" s="12">
        <v>500</v>
      </c>
      <c r="F11" s="12">
        <f t="shared" si="1"/>
        <v>5.6742791042760928E-2</v>
      </c>
      <c r="G11" s="12">
        <f>E11-B11</f>
        <v>-500</v>
      </c>
      <c r="H11" s="12">
        <f t="shared" si="2"/>
        <v>-50</v>
      </c>
    </row>
    <row r="12" spans="1:9" ht="36" x14ac:dyDescent="0.2">
      <c r="A12" s="11"/>
      <c r="B12" s="12"/>
      <c r="C12" s="12"/>
      <c r="D12" s="11" t="s">
        <v>17</v>
      </c>
      <c r="E12" s="12">
        <v>1000</v>
      </c>
      <c r="F12" s="12">
        <f t="shared" si="1"/>
        <v>0.11348558208552186</v>
      </c>
      <c r="G12" s="12">
        <f t="shared" ref="G12:G14" si="3">E12-B12</f>
        <v>1000</v>
      </c>
      <c r="H12" s="12" t="str">
        <f t="shared" si="2"/>
        <v>---</v>
      </c>
    </row>
    <row r="13" spans="1:9" ht="36" x14ac:dyDescent="0.2">
      <c r="A13" s="11"/>
      <c r="B13" s="12"/>
      <c r="C13" s="12"/>
      <c r="D13" s="11" t="s">
        <v>18</v>
      </c>
      <c r="E13" s="12">
        <v>350</v>
      </c>
      <c r="F13" s="12">
        <f t="shared" si="1"/>
        <v>3.9719953729932658E-2</v>
      </c>
      <c r="G13" s="12">
        <f t="shared" si="3"/>
        <v>350</v>
      </c>
      <c r="H13" s="12" t="str">
        <f t="shared" si="2"/>
        <v>---</v>
      </c>
    </row>
    <row r="14" spans="1:9" ht="48" x14ac:dyDescent="0.2">
      <c r="A14" s="11"/>
      <c r="B14" s="12"/>
      <c r="C14" s="12"/>
      <c r="D14" s="11" t="s">
        <v>19</v>
      </c>
      <c r="E14" s="12">
        <v>100010</v>
      </c>
      <c r="F14" s="12">
        <f t="shared" si="1"/>
        <v>11.349693064373042</v>
      </c>
      <c r="G14" s="12">
        <f t="shared" si="3"/>
        <v>100010</v>
      </c>
      <c r="H14" s="12" t="str">
        <f t="shared" si="2"/>
        <v>---</v>
      </c>
    </row>
    <row r="15" spans="1:9" x14ac:dyDescent="0.2">
      <c r="A15" s="8" t="s">
        <v>5</v>
      </c>
      <c r="B15" s="9">
        <f>SUM(B6:B11)</f>
        <v>932467.78300000005</v>
      </c>
      <c r="C15" s="9">
        <f>B15/$B$15*100</f>
        <v>100</v>
      </c>
      <c r="D15" s="6"/>
      <c r="E15" s="9">
        <f>SUM(E6:E14)</f>
        <v>881169.20371999999</v>
      </c>
      <c r="F15" s="10">
        <f t="shared" si="1"/>
        <v>100</v>
      </c>
      <c r="G15" s="10">
        <f t="shared" ref="G15" si="4">E15-B15</f>
        <v>-51298.579280000064</v>
      </c>
      <c r="H15" s="13">
        <f>IF(B15=0,"---",G15/B15*100)</f>
        <v>-5.5013781939960129</v>
      </c>
    </row>
    <row r="19" spans="5:5" x14ac:dyDescent="0.2">
      <c r="E19" s="14"/>
    </row>
  </sheetData>
  <sortState ref="A6:H18">
    <sortCondition descending="1" ref="B6:B18"/>
    <sortCondition descending="1" ref="E6:E18"/>
  </sortState>
  <mergeCells count="7">
    <mergeCell ref="A2:H2"/>
    <mergeCell ref="E1:H1"/>
    <mergeCell ref="D6:D7"/>
    <mergeCell ref="E6:E7"/>
    <mergeCell ref="F6:F7"/>
    <mergeCell ref="G6:G7"/>
    <mergeCell ref="H6:H7"/>
  </mergeCells>
  <printOptions horizontalCentered="1"/>
  <pageMargins left="0.39370078740157483" right="0.39370078740157483" top="0.78740157480314965" bottom="0.39370078740157483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2020-11-09T13:32:45Z</dcterms:modified>
</cp:coreProperties>
</file>