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105" windowWidth="14160" windowHeight="12660"/>
  </bookViews>
  <sheets>
    <sheet name="Лист1" sheetId="5" r:id="rId1"/>
  </sheets>
  <definedNames>
    <definedName name="_xlnm._FilterDatabase" localSheetId="0" hidden="1">Лист1!$A$4:$G$180</definedName>
    <definedName name="_xlnm.Print_Titles" localSheetId="0">Лист1!$4:$4</definedName>
  </definedNames>
  <calcPr calcId="162913"/>
</workbook>
</file>

<file path=xl/calcChain.xml><?xml version="1.0" encoding="utf-8"?>
<calcChain xmlns="http://schemas.openxmlformats.org/spreadsheetml/2006/main">
  <c r="G75" i="5" l="1"/>
  <c r="F75" i="5"/>
  <c r="G72" i="5"/>
  <c r="G77" i="5" s="1"/>
  <c r="F72" i="5"/>
  <c r="G157" i="5"/>
  <c r="F157" i="5"/>
  <c r="F153" i="5"/>
  <c r="F159" i="5" s="1"/>
  <c r="G153" i="5"/>
  <c r="F149" i="5"/>
  <c r="F151" i="5" s="1"/>
  <c r="G149" i="5"/>
  <c r="G151" i="5" s="1"/>
  <c r="F144" i="5"/>
  <c r="G144" i="5"/>
  <c r="F140" i="5"/>
  <c r="G140" i="5"/>
  <c r="F135" i="5"/>
  <c r="F138" i="5" s="1"/>
  <c r="G135" i="5"/>
  <c r="G138" i="5" s="1"/>
  <c r="F133" i="5"/>
  <c r="G133" i="5"/>
  <c r="F131" i="5"/>
  <c r="G131" i="5"/>
  <c r="F122" i="5"/>
  <c r="G122" i="5"/>
  <c r="E122" i="5"/>
  <c r="G103" i="5"/>
  <c r="F103" i="5"/>
  <c r="G100" i="5"/>
  <c r="F100" i="5"/>
  <c r="E96" i="5"/>
  <c r="E98" i="5" s="1"/>
  <c r="F79" i="5"/>
  <c r="G63" i="5"/>
  <c r="F63" i="5"/>
  <c r="F70" i="5" s="1"/>
  <c r="F59" i="5"/>
  <c r="F61" i="5" s="1"/>
  <c r="G53" i="5"/>
  <c r="F53" i="5"/>
  <c r="G45" i="5"/>
  <c r="F45" i="5"/>
  <c r="F51" i="5" s="1"/>
  <c r="G41" i="5"/>
  <c r="G43" i="5" s="1"/>
  <c r="F41" i="5"/>
  <c r="F43" i="5" s="1"/>
  <c r="E41" i="5"/>
  <c r="E43" i="5" s="1"/>
  <c r="G33" i="5"/>
  <c r="F33" i="5"/>
  <c r="E33" i="5"/>
  <c r="G26" i="5"/>
  <c r="F26" i="5"/>
  <c r="E26" i="5"/>
  <c r="G18" i="5"/>
  <c r="F18" i="5"/>
  <c r="E18" i="5"/>
  <c r="G15" i="5"/>
  <c r="F15" i="5"/>
  <c r="E15" i="5"/>
  <c r="G11" i="5"/>
  <c r="F11" i="5"/>
  <c r="E11" i="5"/>
  <c r="G6" i="5"/>
  <c r="F6" i="5"/>
  <c r="F13" i="5" s="1"/>
  <c r="E6" i="5"/>
  <c r="F161" i="5"/>
  <c r="F165" i="5"/>
  <c r="F167" i="5" s="1"/>
  <c r="F169" i="5"/>
  <c r="F171" i="5" s="1"/>
  <c r="F173" i="5"/>
  <c r="F177" i="5"/>
  <c r="G177" i="5"/>
  <c r="G179" i="5" s="1"/>
  <c r="F179" i="5"/>
  <c r="E177" i="5"/>
  <c r="E179" i="5" s="1"/>
  <c r="G173" i="5"/>
  <c r="G175" i="5" s="1"/>
  <c r="F175" i="5"/>
  <c r="E173" i="5"/>
  <c r="E175" i="5" s="1"/>
  <c r="G169" i="5"/>
  <c r="G171" i="5" s="1"/>
  <c r="E169" i="5"/>
  <c r="E171" i="5" s="1"/>
  <c r="G165" i="5"/>
  <c r="G167" i="5" s="1"/>
  <c r="E165" i="5"/>
  <c r="E167" i="5" s="1"/>
  <c r="G161" i="5"/>
  <c r="G163" i="5" s="1"/>
  <c r="F163" i="5"/>
  <c r="E161" i="5"/>
  <c r="E163" i="5" s="1"/>
  <c r="E153" i="5"/>
  <c r="E157" i="5"/>
  <c r="E149" i="5"/>
  <c r="E151" i="5" s="1"/>
  <c r="E140" i="5"/>
  <c r="E144" i="5"/>
  <c r="E135" i="5"/>
  <c r="E138" i="5" s="1"/>
  <c r="F126" i="5"/>
  <c r="G126" i="5"/>
  <c r="E126" i="5"/>
  <c r="E103" i="5"/>
  <c r="E100" i="5"/>
  <c r="G96" i="5"/>
  <c r="G98" i="5" s="1"/>
  <c r="F96" i="5"/>
  <c r="F98" i="5" s="1"/>
  <c r="G79" i="5"/>
  <c r="E79" i="5"/>
  <c r="G92" i="5"/>
  <c r="F92" i="5"/>
  <c r="F94" i="5" s="1"/>
  <c r="E92" i="5"/>
  <c r="E75" i="5"/>
  <c r="E72" i="5"/>
  <c r="E63" i="5"/>
  <c r="E70" i="5" s="1"/>
  <c r="G70" i="5"/>
  <c r="G59" i="5"/>
  <c r="G61" i="5" s="1"/>
  <c r="E59" i="5"/>
  <c r="E61" i="5" s="1"/>
  <c r="G57" i="5"/>
  <c r="F57" i="5"/>
  <c r="E53" i="5"/>
  <c r="E57" i="5" s="1"/>
  <c r="G51" i="5"/>
  <c r="E45" i="5"/>
  <c r="E51" i="5" s="1"/>
  <c r="G94" i="5" l="1"/>
  <c r="G120" i="5"/>
  <c r="G159" i="5"/>
  <c r="G13" i="5"/>
  <c r="E24" i="5"/>
  <c r="G39" i="5"/>
  <c r="F24" i="5"/>
  <c r="G147" i="5"/>
  <c r="E13" i="5"/>
  <c r="E39" i="5"/>
  <c r="F147" i="5"/>
  <c r="E77" i="5"/>
  <c r="F39" i="5"/>
  <c r="G129" i="5"/>
  <c r="G24" i="5"/>
  <c r="F129" i="5"/>
  <c r="F77" i="5"/>
  <c r="E159" i="5"/>
  <c r="E147" i="5"/>
  <c r="E94" i="5"/>
  <c r="E129" i="5"/>
  <c r="E120" i="5"/>
  <c r="E133" i="5"/>
  <c r="E131" i="5"/>
  <c r="F180" i="5" l="1"/>
  <c r="G180" i="5"/>
  <c r="E180" i="5"/>
</calcChain>
</file>

<file path=xl/sharedStrings.xml><?xml version="1.0" encoding="utf-8"?>
<sst xmlns="http://schemas.openxmlformats.org/spreadsheetml/2006/main" count="503" uniqueCount="264">
  <si>
    <t>Наименование субсидии</t>
  </si>
  <si>
    <t>КГРБС</t>
  </si>
  <si>
    <t>Р/П</t>
  </si>
  <si>
    <t>ЦСР</t>
  </si>
  <si>
    <t>2021 год</t>
  </si>
  <si>
    <t>2022 год</t>
  </si>
  <si>
    <t>38 0 03 82620</t>
  </si>
  <si>
    <t>Государственная программа Калужской области "Обеспечение доступным и комфортным жильем и коммунальными услугами населения Калужской области"</t>
  </si>
  <si>
    <t>Государственная программа Калужской области "Управление имущественным комплексом Калужской области"</t>
  </si>
  <si>
    <t>Предоставление субсидии юридическим лицам, действующим в форме государственных унитарных предприятий Калужской области, на возмещение затрат на уплату расходов, связанных с заключением договоров ипотеки в отношении имущества, находящегося в государственной собственности Калужской области, заключенных в обеспечение обязательств по кредитным договорам, получателями кредитных средств по которым являются третьи лица, расходов по налогу на имущество, находящееся в государственной собственности Калужской области, являющееся предметом договора ипотеки, заключенного в обеспечение обязательств по кредитным договорам, получателями кредитных средств по которым являются третьи лица, расходов по арендной плате за земельные участки, находящиеся в государственной собственности Калужской области, на которых расположено имущество, являющееся предметом договора ипотеки, заключенного в обеспечение обязательств по кредитным договорам, получателями кредитных средств по которым являются третьи лица</t>
  </si>
  <si>
    <t>Субсидии юридическим лицам, в том числе:</t>
  </si>
  <si>
    <t>38 0 00 00000</t>
  </si>
  <si>
    <t>Итого</t>
  </si>
  <si>
    <t>Субсидии некоммерческим организациям, в том числе:</t>
  </si>
  <si>
    <t>0412</t>
  </si>
  <si>
    <t>0501</t>
  </si>
  <si>
    <t>05 0 00 00000</t>
  </si>
  <si>
    <t>Государственная программа Калужской области "Энергосбережение и повышение энергоэффективности в Калужской области"</t>
  </si>
  <si>
    <t>Имущественный взнос Фонду капитального ремонта многоквартирных домов Калужской области в целях функционирования региональной системы капитального ремонта многоквартирных домов</t>
  </si>
  <si>
    <t>30 0 00 00000</t>
  </si>
  <si>
    <t>105</t>
  </si>
  <si>
    <t>30 0 02 89190</t>
  </si>
  <si>
    <t>Предоставление государственной поддержки на проведение капитального ремонта общего имущества в многоквартирных домах</t>
  </si>
  <si>
    <t>30 0 02 89310</t>
  </si>
  <si>
    <t>Имущественный взнос Фонду поддержки строительства доступного жилья в Калужской области на реализацию мероприятий по развитию жилищного строительства, в том числе на строительство сетей инженерно-технического обеспечения и автомобильных дорог к земельным участкам, на которых осуществляется жилищное строительство</t>
  </si>
  <si>
    <t>0502</t>
  </si>
  <si>
    <t>05 1 02 89010</t>
  </si>
  <si>
    <t>Субсидии организациям, находящимся в областной собственности (за исключением государственных (муниципальных) учреждений, некоммерческих организаций), в целях возмещения затрат на капитальный ремонт объектов водопроводно-канализационного хозяйства областной собственности (в том числе на разработку проектной документации)</t>
  </si>
  <si>
    <t>05 7 01 89290</t>
  </si>
  <si>
    <t>Субсидии организациям, находящимся в областной собственности (за исключением государственных (муниципальных) учреждений, некоммерческих организаций), на возмещение затрат по созданию и обслуживанию автоматизированной информационно-измерительной системы учета водоснабжения</t>
  </si>
  <si>
    <t>05 7 02 89210</t>
  </si>
  <si>
    <t>Субсидии организациям, находящимся в областной собственности (за исключением государственных (муниципальных) учреждений, некоммерческих организаций), в целях возмещения затрат в связи с выполнением работ в качестве заказчика, застройщика, затрат по регистрации, техническому и аварийному обслуживанию, а также содержанию газораспределительных сетей, сетей газопотребления областной собственности, находящихся в хозяйственном ведении организаций, находящихся в областной собственности</t>
  </si>
  <si>
    <t>05 8 01 82630</t>
  </si>
  <si>
    <t>Субсидии организациям, находящимся в областной собственности (за исключением государственных (муниципальных) учреждений, некоммерческих организаций), на возмещение затрат по строительству объектов газификации, созданных в рамках реализации мероприятий подпрограммы "Расширение сети газопроводов и строительство объектов газификации на территории Калужской области (газификация Калужской области)" государственной программы Калужской области "Обеспечение доступным и комфортным жильем и коммунальными услугами населения Калужской области"</t>
  </si>
  <si>
    <t>05 8 01 82820</t>
  </si>
  <si>
    <t>Предоставление субсидий юридическим лицам (за исключением субсидий государственным (муниципальным) учреждениям, некоммерческим организациям), индивидуальным предпринимателям на возмещение части затрат, связанных с оказанием услуг по реализации сжиженного газа для бытовых нужд населения Калужской области</t>
  </si>
  <si>
    <t>05 8 02 82830</t>
  </si>
  <si>
    <t>Государственная программа Калужской области "Охрана окружающей среды в Калужской области"</t>
  </si>
  <si>
    <t>0503</t>
  </si>
  <si>
    <t>12 0 00 00000</t>
  </si>
  <si>
    <t>Предоставление субсидии региональному оператору по обращению с твердыми коммунальными отходами в целях возмещения затрат на приобретение контейнеров и бункеров для складирования твердых коммунальных отходов, контейнеров для складирования отходов потребления 1-2 класса опасности</t>
  </si>
  <si>
    <t>12 8 03 82123</t>
  </si>
  <si>
    <t>Предоставление субсидии  региональному оператору по обращению с твердыми коммунальными отходами в целях возмещения затрат на  транспортировку и обезвреживание отходов потребления  1-2 классов опасности</t>
  </si>
  <si>
    <t>12 8 03 82124</t>
  </si>
  <si>
    <t>Предоставление субсидий организациям, находящимся в областной собственности (за исключением субсидий государственным (муниципальным) учреждениям, некоммерческим организациям) в целях  возмещения затрат на ликвидацию накопленного вреда окружающей среде, рекультивацию земельных участков, на которых размещены объекты накопленного вреда окружающей среде</t>
  </si>
  <si>
    <t>12 8 03 82125</t>
  </si>
  <si>
    <t>Предоставление субсидий юридическим лицам  (за исключением субсидий государственным (муниципальным) учреждениям, некоммерческим организациям) и индивидуальным предпринимателям на возмещение части затрат на строительство объектов размещения, обезвреживания отходов</t>
  </si>
  <si>
    <t>12 8 03 82126</t>
  </si>
  <si>
    <t>Предоставление субсидии региональному оператору по обращению с твердыми коммунальными отходами в целях возмещения затрат на мероприятия по информированию населения в сфере обращения с отходами</t>
  </si>
  <si>
    <t>12 8 03 82127</t>
  </si>
  <si>
    <t>Субсидии товариществам собственников жилья на погашение затрат по оформлению земельных участков под многоквартирными домами в общую долевую собственность при создании товариществ собственников жилья в рамках реализации Закона Калужской области от 08.11.2010 года № 63-ОЗ "О стимулировании прогрессивных форм управления жилищным фондом в Калужской области"</t>
  </si>
  <si>
    <t>0505</t>
  </si>
  <si>
    <t>05 9 04 89050</t>
  </si>
  <si>
    <t>Субсидии товариществам собственников жилья на погашение затрат, связанных с регистрацией товариществ собственников жилья  в рамках реализации Закона Калужской области от 08.11.2010 № 63-ОЗ "О стимулировании прогрессивных форм управления жилищным фондом в Калужской области"</t>
  </si>
  <si>
    <t>05 9 04 89060</t>
  </si>
  <si>
    <t>Премирование товариществ собственников жилья по условиям конкурсов, проводимых уполномоченным органом исполнительной власти Калужской области в сфере жилищно-коммунального хозяйства  в рамках реализации Закона Калужской области от 08.11.2010 № 63-ОЗ "О стимулировании прогрессивных форм управления жилищным фондом в Калужской области"</t>
  </si>
  <si>
    <t>05 9 04 89070</t>
  </si>
  <si>
    <t>Государственная программа Калужской области "Развитие рынка газомоторного топлива в Калужской области"</t>
  </si>
  <si>
    <t>09 0 00 00000</t>
  </si>
  <si>
    <t>09 0 01 82840</t>
  </si>
  <si>
    <t>09 0 02 82850</t>
  </si>
  <si>
    <t>09 0 02 82860</t>
  </si>
  <si>
    <t>Государственная программа Калужской области "Экономическое развитие в Калужской области"</t>
  </si>
  <si>
    <t>Реализация мероприятий подпрограммы "Развитие торговли в Калужской области"</t>
  </si>
  <si>
    <t>735</t>
  </si>
  <si>
    <t>15 0 00 00000</t>
  </si>
  <si>
    <t>Государственная программа Калужской области "Развитие здравоохранения в Калужской области"</t>
  </si>
  <si>
    <t>740</t>
  </si>
  <si>
    <t>0909</t>
  </si>
  <si>
    <t>01 0 00 00000</t>
  </si>
  <si>
    <t>Развитие системы медицинской профилактики неинфекционных заболеваний и формирования здорового образа жизни, в том числе у детей. Профилактика развития зависимостей, включая сокращение потребления табака, алкоголя, наркотических средств и психоактивных веществ, в том числе у детей</t>
  </si>
  <si>
    <t>01 1 01 01010</t>
  </si>
  <si>
    <t>Совершенствование системы оказания медицинской помощи больным с прочими заболеваниями</t>
  </si>
  <si>
    <t>01 2 09 01120</t>
  </si>
  <si>
    <t>Развитие службы крови</t>
  </si>
  <si>
    <t>01 2 11 01140</t>
  </si>
  <si>
    <t>Государственная программа Калужской области "Развитие общего и дополнительного образования в Калужской области"</t>
  </si>
  <si>
    <t>Организация предоставления дополнительного образования детей</t>
  </si>
  <si>
    <t>741</t>
  </si>
  <si>
    <t>0709</t>
  </si>
  <si>
    <t>16 0 00 00000</t>
  </si>
  <si>
    <t>16 3 01 16180</t>
  </si>
  <si>
    <t>Государственная программа Калужской области "Развитие сельского хозяйства и регулирования рынков сельскохозяйственной продукции, сырья и продовольствия в Калужской области"</t>
  </si>
  <si>
    <t>Создание системы поддержки фермеров и развитие сельской кооперации</t>
  </si>
  <si>
    <t>742</t>
  </si>
  <si>
    <t>0405</t>
  </si>
  <si>
    <t>25 0 00 00000</t>
  </si>
  <si>
    <t>Поддержка племенного дела и селекции</t>
  </si>
  <si>
    <t>25 1 В1 88260</t>
  </si>
  <si>
    <t>Стимулирование развития приоритетных подотраслей агропромышленного комплекса и развитие малых форм хозяйствования</t>
  </si>
  <si>
    <t>25 1 В1 R5020</t>
  </si>
  <si>
    <t>Стимулирование развития приоритетных подотраслей агропромышленного комплекса и развитие малых форм хозяйствования (грантовая поддержка малых форм хозяйствования)</t>
  </si>
  <si>
    <t>25 1 В1 R5021</t>
  </si>
  <si>
    <t>Поддержка сельскохозяйственного производства по отдельным подотраслям растениеводства и животноводства</t>
  </si>
  <si>
    <t>Возмещение части затрат на уплату процентов по инвестиционным кредитам (займам) в агропромышленном комплексе</t>
  </si>
  <si>
    <t>Возмещение части прямых понесенных затрат на создание и (или) модернизацию объектов агропромышленного комплекса</t>
  </si>
  <si>
    <t>Возмещение части затрат на уплату процентов по инвестиционным кредитам и займам на развитие подотрасли животноводства</t>
  </si>
  <si>
    <t>Развитие молочного скотоводства</t>
  </si>
  <si>
    <t>Техническая и технологическая модернизация, инновационное развитие</t>
  </si>
  <si>
    <t>Развитие мелиорации земель сельскохозяйственного назначения</t>
  </si>
  <si>
    <t>Государственная программа Калужской области "Комплексное развитие сельских территорий в Калужской области"</t>
  </si>
  <si>
    <t>48 0 00 00000</t>
  </si>
  <si>
    <t>Ведомственная целевая программа "Развитие питомниководства плодово-ягодных культур в Калужской области"</t>
  </si>
  <si>
    <t>60 0 00 00000</t>
  </si>
  <si>
    <t>60 0 00 88560</t>
  </si>
  <si>
    <t>Ведомственная целевая программа "Развитие сельскохозяйственной потребительской кооперации в Калужской области"</t>
  </si>
  <si>
    <t>62 0 00 00000</t>
  </si>
  <si>
    <t>Имущественный взнос Государственному фонду поддержки предпринимательства Калужской области (микрокредитная компания)</t>
  </si>
  <si>
    <t>Ведомственная целевая программа "Создание 100 роботизированных молочных ферм в Калужской области"</t>
  </si>
  <si>
    <t>64 0 00 00000</t>
  </si>
  <si>
    <t>64 0 00 88070</t>
  </si>
  <si>
    <t>Ведомственная целевая программа "Развитие потребительской кооперации в Калужской области"</t>
  </si>
  <si>
    <t>68 0 00 00000</t>
  </si>
  <si>
    <t>744</t>
  </si>
  <si>
    <t>0408</t>
  </si>
  <si>
    <t>Осуществление государственной поддержки в форме субсидии по оказываемым услугам по перевозке пассажиров железнодорожным транспортом общего пользования в пригородном сообщении</t>
  </si>
  <si>
    <t>15 Д 01 86130</t>
  </si>
  <si>
    <t>Осуществление государственной поддержки в форме субсидий организациям железнодорожного транспорта в связи с установлением льготы по тарифу за перевозку пассажиров железнодорожным транспортом общего пользования в пригородном сообщении на территории Калужской области (за исключением скорых пригородных электропоездов повышенной комфортности), для обучающихся общеобразовательных организаций, обучающихся очной формы обучения профессиональных образовательных организаций и образовательных организаций высшего образования и детей в возрасте от 5 до 7 лет</t>
  </si>
  <si>
    <t>15 Д 01 86150</t>
  </si>
  <si>
    <t>Осуществление государственной поддержки организациям воздушного транспорта на осуществление региональных воздушных перевозок пассажиров с территории Калужской области</t>
  </si>
  <si>
    <t>15 Д 01 86190</t>
  </si>
  <si>
    <t>15 1 02 86082</t>
  </si>
  <si>
    <t>15 1 02 86084</t>
  </si>
  <si>
    <t>Реализация мероприятий подпрограммы "Формирование благоприятной инвестиционной среды в Калужской области"</t>
  </si>
  <si>
    <t>15 1 03 86020</t>
  </si>
  <si>
    <t>Имущественный взнос некоммерческой организации "Фонд развития промышленности и венчурных инвестиций в научно-технической сфере Калужской области" в целях обеспечения деятельности регионального фонда развития промышленности Калужской области</t>
  </si>
  <si>
    <t>15 2 L1 86320</t>
  </si>
  <si>
    <t>Государственная программа Калужской области "Развитие туризма в Калужской области"</t>
  </si>
  <si>
    <t>43 0 00 00000</t>
  </si>
  <si>
    <t>Государственная программа Калужской области "Развитие предпринимательства и инноваций в Калужской области"</t>
  </si>
  <si>
    <t>44 0 00 00000</t>
  </si>
  <si>
    <t>Реализация мероприятий в рамках подпрограммы "Развитие инновационной инфраструктуры, высокотехнологичных промышленных и инновационных кластеров Калужской области"</t>
  </si>
  <si>
    <t>44 2 01 86920</t>
  </si>
  <si>
    <t>Государственная программа Калужской области "Развитие физической культуры и спорта в Калужской области"</t>
  </si>
  <si>
    <t>Оказание поддержки физкультурным спортивным организациям</t>
  </si>
  <si>
    <t>749</t>
  </si>
  <si>
    <t>1102</t>
  </si>
  <si>
    <t>13 0 00 00000</t>
  </si>
  <si>
    <t>13 1 05 06020</t>
  </si>
  <si>
    <t>1103</t>
  </si>
  <si>
    <t>13 1 03 06020</t>
  </si>
  <si>
    <t>Государственная программа Калужской области "Развитие культуры в Калужской области"</t>
  </si>
  <si>
    <t>Организация и проведение мероприятий социально ориентированными некоммерческими организациями, не являющимися государственными (муниципальными) учреждениями, осуществляющими деятельность в области культуры и искусства</t>
  </si>
  <si>
    <t>750</t>
  </si>
  <si>
    <t>0801</t>
  </si>
  <si>
    <t>11 2 01 05120</t>
  </si>
  <si>
    <t>11 0 00 00000</t>
  </si>
  <si>
    <t>Государственная программа Калужской области "Поддержка развития российского казачества на территории Калужской области"</t>
  </si>
  <si>
    <t>Реализация мероприятий государственной программы "Поддержка развития российского казачества на территории Калужской области"</t>
  </si>
  <si>
    <t>761</t>
  </si>
  <si>
    <t>06 0 00 00000</t>
  </si>
  <si>
    <t>06 0 01 74040</t>
  </si>
  <si>
    <t>Ведомственная целевая программа "Информационная и внутренняя политика Калужской области"</t>
  </si>
  <si>
    <t>50 0 00 00000</t>
  </si>
  <si>
    <t>Предоставление субсидий из областного бюджета некоммерческим организациям, не являющимся государственными (муниципальными) учреждениями на реализацию проектов, направленных на развитие гражданского общества</t>
  </si>
  <si>
    <t>50 0 01 00760</t>
  </si>
  <si>
    <t>50 0 01 00720</t>
  </si>
  <si>
    <t>Информационное освещение в средствах массовой информации, печатных изданиях, в информационно-телекоммуникационной сети "Интернет"</t>
  </si>
  <si>
    <t>1201</t>
  </si>
  <si>
    <t>50 0 02 98711</t>
  </si>
  <si>
    <t>Государственная программа Калужской области "Развитие рынка труда в Калужской области"</t>
  </si>
  <si>
    <t>Мероприятия в области содействия занятости населения области</t>
  </si>
  <si>
    <t>763</t>
  </si>
  <si>
    <t>0401</t>
  </si>
  <si>
    <t>07 0 00 00000</t>
  </si>
  <si>
    <t>07 1 01 04010</t>
  </si>
  <si>
    <t>Сопровождение инвалидов молодого возраста при трудоустройстве</t>
  </si>
  <si>
    <t>07 3 01 04050</t>
  </si>
  <si>
    <t>Переобучение, повышение квалификации работников предприятий в целях поддержки занятости и повышения эффективности рынка труда</t>
  </si>
  <si>
    <t>07 4 L3 55690</t>
  </si>
  <si>
    <t>Государственная программа Калужской области "Социальная поддержка граждан в Калужской области"</t>
  </si>
  <si>
    <t>03 0 00 00000</t>
  </si>
  <si>
    <t>1003</t>
  </si>
  <si>
    <t>Предоставление субсидий адвокатской палате Калужской области на оплату труда и компенсацию расходов адвокатов, оказывающих гражданам бесплатную юридическую помощь в рамках государственной системы бесплатной юридической помощи</t>
  </si>
  <si>
    <t>1006</t>
  </si>
  <si>
    <t>03 1 04 03160</t>
  </si>
  <si>
    <t>Субсидии социально ориентированным некоммерческим организациям, осуществляющим деятельность по социальному обслуживанию, социальной поддержке и защите граждан</t>
  </si>
  <si>
    <t>03 3 01 03100</t>
  </si>
  <si>
    <t>Субсидии социально ориентированным некоммерческим организациям, осуществляющим деятельность по профилактике социально опасных форм поведения граждан</t>
  </si>
  <si>
    <t>03 3 01 03110</t>
  </si>
  <si>
    <t>Субсидии социально ориентированным некоммерческим организациям, осуществляющим деятельность по содействию деятельности в области образования и просвещения</t>
  </si>
  <si>
    <t>03 3 01 03140</t>
  </si>
  <si>
    <t>ВСЕГО</t>
  </si>
  <si>
    <t>Субсидии социально ориентированным некоммерческим организациям, осуществляющим деятельность в сфере патриотического, в том числе военно-патриотического воспитания граждан Российской Федерации</t>
  </si>
  <si>
    <t>03 3 01 03130</t>
  </si>
  <si>
    <t>25 1 I7 54800</t>
  </si>
  <si>
    <t>Реализация мероприятий в области мелиорации земель сельскохозяйственного назначения</t>
  </si>
  <si>
    <t>25 1 T2 55680</t>
  </si>
  <si>
    <t>Приложение 5 к заключению на проект закона Калужской области «Об областном бюджете на 2021 год и на плановый период 2022 и 2023 годов»</t>
  </si>
  <si>
    <t>2023 год</t>
  </si>
  <si>
    <t>Оказание гражданам медицинской помощи в экстренной форме медицинскими организациями, не участвующими в реализации Программы государственных гарантий бесплатного оказания гражданам медицинской помощи в Калужской области</t>
  </si>
  <si>
    <t>01 2 09 01160</t>
  </si>
  <si>
    <t>Обеспечение равной доступности услуг общественного транспорта на территории Калужской области для отдельных категорий граждан, оказание мер социальной поддержки которым относится к ведению Российской Федерации и Калужской области, путем возмещения затрат перевозчикам</t>
  </si>
  <si>
    <t>03 1 03 04060</t>
  </si>
  <si>
    <t>Возмещение потерь перевозчика, возникших в результате установления Законом Калужской области "О дополнительных мерах социальной поддержки отдельным категориям граждан в виде предоставления льгот на проезд железнодорожным транспортом" дополнительных мер социальной поддержки отдельным категориям граждан</t>
  </si>
  <si>
    <t>03 1 03 04070</t>
  </si>
  <si>
    <t>Субсидия в виде имущественного взноса Фонду защиты прав граждан - участников долевого строительства Калужской области для финансирования текущей деятельности</t>
  </si>
  <si>
    <t>05 2 01 89162</t>
  </si>
  <si>
    <t>Организация профессионального обучения и дополнительного профессионального образования лиц в возрасте 50-ти лет и старше, а также лиц предпенсионного возраста</t>
  </si>
  <si>
    <t>0705</t>
  </si>
  <si>
    <t>07 1 P3 52940</t>
  </si>
  <si>
    <t>Субсидии юридическим лицам и индивидуальным предпринимателям, реализующим инвестиционные проекты по строительству объектов заправки транспортных средств природным газом, на компенсацию части затрат на строительство таких объектов</t>
  </si>
  <si>
    <t>Субсидии юридическим лицам и индивидуальным предпринимателям, выполняющим работы по переоборудованию транспортных средств, используемых для перевозки пассажиров, на использование природного газа (метана) в качестве моторного топлива, в целях возмещения недополученных доходов в связи с предоставлением лицами, выполняющими переоборудование, скидки владельцам транспортных средств на указанные работы</t>
  </si>
  <si>
    <t>Субсидии юридическим лицам и индивидуальным предпринимателям, выполняющим работы по переоборудованию транспортных средств, за исключением транспортных средств, используемых для перевозки пассажиров, на использование природного газа (метана) в качестве моторного топлива, в целях возмещения недополученных доходов в связи с предоставлением лицами, выполняющими переоборудование, скидки владельцам транспортных средств на указанные работы</t>
  </si>
  <si>
    <t>Предоставление субсидии региональному оператору по обращению с твердыми коммунальными отходами в целях возмещения затрат в связи с оказанием услуг в сфере обращения с отходами, за исключением затрат на транспортировку и обезвреживание отходов потребления 1-2 классов опасности</t>
  </si>
  <si>
    <t>12 8 03 82128</t>
  </si>
  <si>
    <t>15 И 01 80020</t>
  </si>
  <si>
    <t>Предоставление субсидий на возмещение затрат в связи с производством (реализацией) товаров, выполнением работ и оказанием услуг, произведенных в рамках создания и развития инфраструктуры особой экономической зоны промышленно-производственного типа "Калуга" в период 2021-2023 годов, в соответствии с законодательством Российской Федерации и законодательством Калужской области, которые не возмещались в соответствии с иными нормативными правовыми актами Правительства Калужской области или уполномоченных им органов исполнительной власти Калужской области</t>
  </si>
  <si>
    <t>15 1 02 86081</t>
  </si>
  <si>
    <t>Предоставление субсидий на возмещение затрат в связи с производством (реализацией) товаров, выполнением работ и оказанием услуг, произведенных в рамках создания и развития инфраструктуры индустриальных парков в период 2008-2021 годов, в соответствии с законодательством Российской Федерации и законодательством Калужской области, которые не возмещались в соответствии с иными нормативными правовыми актами Правительства Калужской области или уполномоченных им органов исполнительной власти Калужской области</t>
  </si>
  <si>
    <t>Предоставление субсидий на возмещение затрат, произведенных в связи с эксплуатацией объектов коммунальной и (или) транспортной инфраструктуры индустриальных парков и особой экономической зоны промышленно-производственного типа "Калуга" в текущем году, в соответствии с законодательством Российской Федерации и законодательством Калужской области, которые не возмещались в соответствии с иными нормативными правовыми актами Правительства Калужской области или уполномоченных им органов исполнительной власти Калужской области</t>
  </si>
  <si>
    <t>15 1 02 86083</t>
  </si>
  <si>
    <t>Предоставление субсидий на возмещение затрат в связи с производством (реализацией) товаров, выполнением работ и оказанием услуг, произведенных в рамках создания и развития коммунальной и (или) транспортной инфраструктуры в период 2020-2021 годов в индустриальных парках в границах муниципальных образований Калужской области, которые внесены в перечень монопрофильных муниципальных образований Российской Федерации (моногородов), утвержденный распоряжением Правительства Российской Федерации от 29.07.2014 № 1398-р, которые не возмещались в соответствии с иными нормативными правовыми актами Правительства Калужской области или уполномоченных им органов исполнительной власти Калужской области</t>
  </si>
  <si>
    <t>Предоставление  субсидий промышленным  предприятиям на возмещение  части затрат, связанных с приобретением нового оборудования</t>
  </si>
  <si>
    <t>15 2 00 86330</t>
  </si>
  <si>
    <t>Предоставление субсидий предприятиям легкой промышленности на возмещение  части  затрат  на  услуги  сторонних  организаций  при реализации проектов по созданию собственного интернет-магазина</t>
  </si>
  <si>
    <t>15 2 00 86340</t>
  </si>
  <si>
    <t>Создание системы поддержки фермеров и развитие сельской кооперации (грантовая поддержка)</t>
  </si>
  <si>
    <t>25 1 I7 54801</t>
  </si>
  <si>
    <t>Возмещение части затрат на замену серопозитивного крупного рогатого скота по вирусу лейкоза на серонегативный</t>
  </si>
  <si>
    <t>25 1 В1 88470</t>
  </si>
  <si>
    <t>25 1 В1 R5080</t>
  </si>
  <si>
    <t>25 1 В2 54330</t>
  </si>
  <si>
    <t>25 1 В2 54720</t>
  </si>
  <si>
    <t>25 1 В2 88130</t>
  </si>
  <si>
    <t>25 1 В2 88250</t>
  </si>
  <si>
    <t>25 1 В2 88510</t>
  </si>
  <si>
    <t>25 1 В3 88160</t>
  </si>
  <si>
    <t>25 1 В4 88230</t>
  </si>
  <si>
    <t>25 1 В4 R5680</t>
  </si>
  <si>
    <t>Имущественный взнос Фонду капитального ремонта многоквартирных домов Калужской области в целях предоставления государственной поддержки на проведение капитального ремонта общего имущества в многоквартирных домах</t>
  </si>
  <si>
    <t>30 0 02 89270</t>
  </si>
  <si>
    <t>Предоставление дополнительной помощи при возникновении неотложной необходимости в проведении капитального ремонта общего имущества в многоквартирных домах некоммерческой организации, которая осуществляет деятельность, направленную на обеспечение проведения капитального ремонта общего имущества в многоквартирных домах, товариществам собственников жилья, жилищным кооперативам</t>
  </si>
  <si>
    <t>30 0 02 89320</t>
  </si>
  <si>
    <t>Предоставление дополнительной помощи при возникновении неотложной необходимости в проведении капитального ремонта общего имущества в многоквартирных домах юридическим лицам или индивидуальным предпринимателям, осуществляющим деятельность по управлению многоквартирным домом</t>
  </si>
  <si>
    <t>30 0 02 89330</t>
  </si>
  <si>
    <t>Предоставление субсидий юридическим лицам (кроме некоммерческих организаций), индивидуальным предпринимателям, физическим лицам - производителям товаров, работ, услуг на возмещение части фактически произведенных затрат по оплате потребленной электрической энергии при предоставлении гостиничных услуг</t>
  </si>
  <si>
    <t>43 0 02 06130</t>
  </si>
  <si>
    <t>Предоставление субсидий на возмещение части фактически произведенных затрат на развитие материально-технической базы субъектам аграрного туризма</t>
  </si>
  <si>
    <t>43 0 02 06140</t>
  </si>
  <si>
    <t>Предоставление субсидий юридическим лицам (кроме некоммерческих организаций), индивидуальным предпринимателям на развитие лизинга, на возмещение затрат, связанных с приобретением производственного оборудования</t>
  </si>
  <si>
    <t>44 1 01 86880</t>
  </si>
  <si>
    <t>Государственная поддержка малого и среднего предпринимательства, а также физических лиц, применяющих специальный налоговый режим "Налог на профессиональный доход", в субъектах Российской Федерации (Предоставление субсидии некоммерческой организации, не являющейся государственным (муниципальным) учреждением, Государственному фонду поддержки предпринимательства Калужской области (микрокредитная компания) в виде имущественного взноса)</t>
  </si>
  <si>
    <t>44 1 I4 55271</t>
  </si>
  <si>
    <t>44 1 I5 55271</t>
  </si>
  <si>
    <t>Государственная поддержка малого и среднего предпринимательства, а также физических лиц, применяющих специальный налоговый режим "Налог на профессиональный доход", в субъектах Российской Федерации (Предоставление субсидий юридическим лицам (кроме некоммерческих организаций), образующим инфраструктуру поддержки субъектов малого и среднего предпринимательства, на возмещение фактически произведенных затрат на организацию оказания комплекса услуг, сервисов и мер поддержки субъектам малого и среднего предпринимательства в центре "Мой бизнес")</t>
  </si>
  <si>
    <t>44 1 I5 55273</t>
  </si>
  <si>
    <t>Обеспечение комплексного развития сельских территорий (Реализация мероприятий, направленных на оказание содействия сельскохозяйственным товаропроизводителям в обеспечении квалифицированными специалистами)</t>
  </si>
  <si>
    <t>48 2 01 R5761</t>
  </si>
  <si>
    <t>Реализация мероприятий в рамках проекта "Региональная идентичность"</t>
  </si>
  <si>
    <t>50 0 01 00730</t>
  </si>
  <si>
    <t>Реализация мероприятий в рамках проекта "Общественное просвещение"</t>
  </si>
  <si>
    <t>Возмещение части затрат на строительство и оснащение производственных объектов, приобретение специализированного оборудования для лабораторий микроклонального размножения, приобретение техники и оборудования для развития питомниководства</t>
  </si>
  <si>
    <t>62 0 00 88450</t>
  </si>
  <si>
    <t>Возмещение части затрат по следующим направлениям: на приобретение роботизированных установок для доения коров; на сервисное обслуживание роботизированных установок для доения коров и (или) на потребление энергоресурсов для роботизированных установок; на приобретение технологического оборудования для животноводства</t>
  </si>
  <si>
    <t>Возмещение части затрат на приобретение  специализированного автотранспорта для перевозки и реализации сельскохозяйственной продукции, сырья и продукции собственного производства, модернизацию инфраструктуры хранения и переработки сельскохозяйственной продукции и сырья, хлебопекарных и кондитерских цехов и предприятий, приобретение торгового и холодильного оборудования, оборудования для автоматизации торговых и производственных процессов и программного обеспечения организаций потребительской кооперации</t>
  </si>
  <si>
    <t>68 0 00 88460</t>
  </si>
  <si>
    <t>Непрограммные расходы региональных органов исполнительной власти</t>
  </si>
  <si>
    <t>98 0 00 00000</t>
  </si>
  <si>
    <t>Имущественный взнос Фонду поддержки строительства доступного жилья в Калужской области на осуществление уставной деятельности, за исключением уставной деятельности, финансирование которой осуществляется на основании иных нормативных правовых актов Правительства Калужской области или уполномоченных им органов исполнительной власти Калужской области</t>
  </si>
  <si>
    <t>98 0 00 89150</t>
  </si>
  <si>
    <t>15 1 02 86085</t>
  </si>
  <si>
    <t>Предоставление субсидий юридическим лицам на возмещение недополученных доходов в соответствии с условиями заключенных концессионных соглашений о проектировании, строительстве и эксплуатации железнодорожной инфраструктуры для обеспечения деятельности ОЭЗ "Калуга", в целях обеспечения выплат концедента</t>
  </si>
  <si>
    <t>Сведения о предоставлении из областного бюджета субсидий юридическим лицам и некоммерческим организациям (за исключением государственных (муниципальных) учреждений) в 2021-2023 годах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</si>
</sst>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1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7">
    <xf numFmtId="0" fontId="0" fillId="0" borderId="0"/>
    <xf numFmtId="0" fontId="2" fillId="0" borderId="0"/>
    <xf numFmtId="0" fontId="1" fillId="3" borderId="0" applyNumberFormat="0" applyBorder="0" applyAlignment="0" applyProtection="0"/>
    <xf numFmtId="0" fontId="1" fillId="5" borderId="0" applyNumberFormat="0" applyBorder="0" applyAlignment="0" applyProtection="0"/>
    <xf numFmtId="0" fontId="1" fillId="7" borderId="0" applyNumberFormat="0" applyBorder="0" applyAlignment="0" applyProtection="0"/>
    <xf numFmtId="0" fontId="1" fillId="9" borderId="0" applyNumberFormat="0" applyBorder="0" applyAlignment="0" applyProtection="0"/>
    <xf numFmtId="0" fontId="1" fillId="11" borderId="0" applyNumberFormat="0" applyBorder="0" applyAlignment="0" applyProtection="0"/>
    <xf numFmtId="0" fontId="1" fillId="13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8" borderId="0" applyNumberFormat="0" applyBorder="0" applyAlignment="0" applyProtection="0"/>
    <xf numFmtId="0" fontId="1" fillId="10" borderId="0" applyNumberFormat="0" applyBorder="0" applyAlignment="0" applyProtection="0"/>
    <xf numFmtId="0" fontId="1" fillId="12" borderId="0" applyNumberFormat="0" applyBorder="0" applyAlignment="0" applyProtection="0"/>
    <xf numFmtId="0" fontId="1" fillId="14" borderId="0" applyNumberFormat="0" applyBorder="0" applyAlignment="0" applyProtection="0"/>
    <xf numFmtId="0" fontId="2" fillId="0" borderId="0"/>
    <xf numFmtId="0" fontId="2" fillId="0" borderId="0"/>
    <xf numFmtId="0" fontId="6" fillId="0" borderId="0">
      <alignment vertical="top" wrapText="1"/>
    </xf>
    <xf numFmtId="0" fontId="2" fillId="0" borderId="0"/>
    <xf numFmtId="0" fontId="2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8" fillId="2" borderId="1" applyNumberFormat="0" applyFont="0" applyAlignment="0" applyProtection="0"/>
    <xf numFmtId="0" fontId="8" fillId="2" borderId="1" applyNumberFormat="0" applyFont="0" applyAlignment="0" applyProtection="0"/>
  </cellStyleXfs>
  <cellXfs count="40">
    <xf numFmtId="0" fontId="0" fillId="0" borderId="0" xfId="0"/>
    <xf numFmtId="0" fontId="3" fillId="15" borderId="2" xfId="1" applyNumberFormat="1" applyFont="1" applyFill="1" applyBorder="1" applyAlignment="1">
      <alignment vertical="center" wrapText="1"/>
    </xf>
    <xf numFmtId="49" fontId="3" fillId="15" borderId="2" xfId="1" applyNumberFormat="1" applyFont="1" applyFill="1" applyBorder="1" applyAlignment="1">
      <alignment horizontal="center" vertical="center"/>
    </xf>
    <xf numFmtId="49" fontId="3" fillId="15" borderId="2" xfId="1" applyNumberFormat="1" applyFont="1" applyFill="1" applyBorder="1" applyAlignment="1">
      <alignment horizontal="center" vertical="center" wrapText="1"/>
    </xf>
    <xf numFmtId="164" fontId="3" fillId="15" borderId="2" xfId="1" applyNumberFormat="1" applyFont="1" applyFill="1" applyBorder="1" applyAlignment="1">
      <alignment horizontal="center" vertical="center" wrapText="1"/>
    </xf>
    <xf numFmtId="0" fontId="4" fillId="15" borderId="0" xfId="1" applyFont="1" applyFill="1"/>
    <xf numFmtId="0" fontId="4" fillId="15" borderId="0" xfId="1" applyFont="1" applyFill="1" applyBorder="1" applyAlignment="1">
      <alignment vertical="center"/>
    </xf>
    <xf numFmtId="0" fontId="3" fillId="0" borderId="2" xfId="1" applyNumberFormat="1" applyFont="1" applyFill="1" applyBorder="1" applyAlignment="1">
      <alignment vertical="center" wrapText="1"/>
    </xf>
    <xf numFmtId="49" fontId="3" fillId="0" borderId="2" xfId="1" applyNumberFormat="1" applyFont="1" applyFill="1" applyBorder="1" applyAlignment="1">
      <alignment horizontal="center" vertical="center"/>
    </xf>
    <xf numFmtId="0" fontId="4" fillId="0" borderId="2" xfId="1" applyNumberFormat="1" applyFont="1" applyFill="1" applyBorder="1" applyAlignment="1">
      <alignment vertical="center" wrapText="1"/>
    </xf>
    <xf numFmtId="49" fontId="4" fillId="0" borderId="2" xfId="1" applyNumberFormat="1" applyFont="1" applyFill="1" applyBorder="1" applyAlignment="1">
      <alignment horizontal="center" vertical="center"/>
    </xf>
    <xf numFmtId="0" fontId="4" fillId="0" borderId="2" xfId="1" applyNumberFormat="1" applyFont="1" applyFill="1" applyBorder="1" applyAlignment="1">
      <alignment horizontal="center" vertical="center" wrapText="1"/>
    </xf>
    <xf numFmtId="164" fontId="4" fillId="0" borderId="2" xfId="1" applyNumberFormat="1" applyFont="1" applyFill="1" applyBorder="1" applyAlignment="1">
      <alignment horizontal="center" vertical="center" wrapText="1"/>
    </xf>
    <xf numFmtId="164" fontId="3" fillId="0" borderId="2" xfId="1" applyNumberFormat="1" applyFont="1" applyFill="1" applyBorder="1" applyAlignment="1">
      <alignment horizontal="center" vertical="center" wrapText="1"/>
    </xf>
    <xf numFmtId="49" fontId="4" fillId="0" borderId="2" xfId="1" applyNumberFormat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49" fontId="3" fillId="0" borderId="2" xfId="1" applyNumberFormat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49" fontId="3" fillId="0" borderId="2" xfId="1" applyNumberFormat="1" applyFont="1" applyFill="1" applyBorder="1" applyAlignment="1">
      <alignment horizontal="right" vertical="center"/>
    </xf>
    <xf numFmtId="0" fontId="10" fillId="0" borderId="2" xfId="1" applyNumberFormat="1" applyFont="1" applyFill="1" applyBorder="1" applyAlignment="1">
      <alignment vertical="center" wrapText="1"/>
    </xf>
    <xf numFmtId="49" fontId="10" fillId="0" borderId="2" xfId="1" applyNumberFormat="1" applyFont="1" applyFill="1" applyBorder="1" applyAlignment="1">
      <alignment horizontal="center" vertical="center"/>
    </xf>
    <xf numFmtId="0" fontId="9" fillId="0" borderId="2" xfId="1" applyNumberFormat="1" applyFont="1" applyFill="1" applyBorder="1" applyAlignment="1">
      <alignment vertical="center" wrapText="1"/>
    </xf>
    <xf numFmtId="49" fontId="9" fillId="0" borderId="2" xfId="1" applyNumberFormat="1" applyFont="1" applyFill="1" applyBorder="1" applyAlignment="1">
      <alignment horizontal="center" vertical="center"/>
    </xf>
    <xf numFmtId="0" fontId="4" fillId="0" borderId="2" xfId="1" applyNumberFormat="1" applyFont="1" applyFill="1" applyBorder="1" applyAlignment="1">
      <alignment horizontal="left" vertical="center" wrapText="1"/>
    </xf>
    <xf numFmtId="0" fontId="3" fillId="0" borderId="2" xfId="1" applyNumberFormat="1" applyFont="1" applyFill="1" applyBorder="1" applyAlignment="1">
      <alignment horizontal="left" vertical="center" wrapText="1"/>
    </xf>
    <xf numFmtId="0" fontId="3" fillId="0" borderId="2" xfId="1" applyFont="1" applyFill="1" applyBorder="1" applyAlignment="1">
      <alignment horizontal="left" vertical="center" wrapText="1"/>
    </xf>
    <xf numFmtId="164" fontId="0" fillId="0" borderId="0" xfId="0" applyNumberFormat="1"/>
    <xf numFmtId="0" fontId="3" fillId="15" borderId="2" xfId="1" applyNumberFormat="1" applyFont="1" applyFill="1" applyBorder="1" applyAlignment="1">
      <alignment horizontal="center" vertical="center" wrapText="1"/>
    </xf>
    <xf numFmtId="0" fontId="3" fillId="0" borderId="2" xfId="1" applyNumberFormat="1" applyFont="1" applyFill="1" applyBorder="1" applyAlignment="1">
      <alignment horizontal="center" vertical="center" wrapText="1"/>
    </xf>
    <xf numFmtId="0" fontId="3" fillId="15" borderId="2" xfId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wrapText="1"/>
    </xf>
    <xf numFmtId="0" fontId="9" fillId="0" borderId="2" xfId="0" applyNumberFormat="1" applyFont="1" applyFill="1" applyBorder="1" applyAlignment="1">
      <alignment wrapText="1"/>
    </xf>
    <xf numFmtId="0" fontId="10" fillId="0" borderId="2" xfId="0" applyFont="1" applyBorder="1" applyAlignment="1">
      <alignment horizontal="center"/>
    </xf>
    <xf numFmtId="0" fontId="3" fillId="15" borderId="2" xfId="1" applyNumberFormat="1" applyFont="1" applyFill="1" applyBorder="1" applyAlignment="1">
      <alignment horizontal="center" vertical="center" wrapText="1"/>
    </xf>
    <xf numFmtId="0" fontId="3" fillId="0" borderId="2" xfId="1" applyNumberFormat="1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center"/>
    </xf>
    <xf numFmtId="164" fontId="4" fillId="15" borderId="0" xfId="1" applyNumberFormat="1" applyFont="1" applyFill="1" applyBorder="1" applyAlignment="1">
      <alignment horizontal="justify" vertical="center" wrapText="1"/>
    </xf>
    <xf numFmtId="49" fontId="5" fillId="15" borderId="0" xfId="1" applyNumberFormat="1" applyFont="1" applyFill="1" applyBorder="1" applyAlignment="1">
      <alignment horizontal="center" vertical="center" wrapText="1"/>
    </xf>
    <xf numFmtId="0" fontId="3" fillId="15" borderId="2" xfId="1" applyFont="1" applyFill="1" applyBorder="1" applyAlignment="1">
      <alignment horizontal="center" vertical="center" wrapText="1"/>
    </xf>
    <xf numFmtId="0" fontId="10" fillId="0" borderId="2" xfId="1" applyNumberFormat="1" applyFont="1" applyFill="1" applyBorder="1" applyAlignment="1">
      <alignment horizontal="center" vertical="center" wrapText="1"/>
    </xf>
  </cellXfs>
  <cellStyles count="37">
    <cellStyle name="20% - Акцент1 2" xfId="2"/>
    <cellStyle name="20% - Акцент2 2" xfId="3"/>
    <cellStyle name="20% - Акцент3 2" xfId="4"/>
    <cellStyle name="20% - Акцент4 2" xfId="5"/>
    <cellStyle name="20% - Акцент5 2" xfId="6"/>
    <cellStyle name="20% - Акцент6 2" xfId="7"/>
    <cellStyle name="40% - Акцент1 2" xfId="8"/>
    <cellStyle name="40% - Акцент2 2" xfId="9"/>
    <cellStyle name="40% - Акцент3 2" xfId="10"/>
    <cellStyle name="40% - Акцент4 2" xfId="11"/>
    <cellStyle name="40% - Акцент5 2" xfId="12"/>
    <cellStyle name="40% - Акцент6 2" xfId="13"/>
    <cellStyle name="Обычный" xfId="0" builtinId="0"/>
    <cellStyle name="Обычный 10" xfId="1"/>
    <cellStyle name="Обычный 11" xfId="14"/>
    <cellStyle name="Обычный 12" xfId="15"/>
    <cellStyle name="Обычный 13" xfId="16"/>
    <cellStyle name="Обычный 14" xfId="17"/>
    <cellStyle name="Обычный 15" xfId="18"/>
    <cellStyle name="Обычный 16" xfId="19"/>
    <cellStyle name="Обычный 2" xfId="20"/>
    <cellStyle name="Обычный 2 2" xfId="21"/>
    <cellStyle name="Обычный 2 2 2" xfId="22"/>
    <cellStyle name="Обычный 2 3" xfId="23"/>
    <cellStyle name="Обычный 2 4" xfId="24"/>
    <cellStyle name="Обычный 3" xfId="25"/>
    <cellStyle name="Обычный 3 2" xfId="26"/>
    <cellStyle name="Обычный 3 2 2" xfId="27"/>
    <cellStyle name="Обычный 3 3" xfId="28"/>
    <cellStyle name="Обычный 4" xfId="29"/>
    <cellStyle name="Обычный 5" xfId="30"/>
    <cellStyle name="Обычный 6" xfId="31"/>
    <cellStyle name="Обычный 7" xfId="32"/>
    <cellStyle name="Обычный 8" xfId="33"/>
    <cellStyle name="Обычный 9" xfId="34"/>
    <cellStyle name="Примечание 2" xfId="35"/>
    <cellStyle name="Примечание 3" xfId="3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1"/>
  <sheetViews>
    <sheetView tabSelected="1" zoomScaleNormal="100" zoomScaleSheetLayoutView="80" workbookViewId="0"/>
  </sheetViews>
  <sheetFormatPr defaultRowHeight="15" x14ac:dyDescent="0.25"/>
  <cols>
    <col min="1" max="1" width="85.28515625" customWidth="1"/>
    <col min="4" max="4" width="18.28515625" customWidth="1"/>
    <col min="5" max="6" width="11.42578125" bestFit="1" customWidth="1"/>
    <col min="7" max="7" width="11.85546875" customWidth="1"/>
  </cols>
  <sheetData>
    <row r="1" spans="1:7" ht="45" customHeight="1" x14ac:dyDescent="0.25">
      <c r="A1" s="6"/>
      <c r="B1" s="6"/>
      <c r="C1" s="6"/>
      <c r="D1" s="36" t="s">
        <v>188</v>
      </c>
      <c r="E1" s="36"/>
      <c r="F1" s="36"/>
      <c r="G1" s="36"/>
    </row>
    <row r="2" spans="1:7" ht="47.25" customHeight="1" x14ac:dyDescent="0.25">
      <c r="A2" s="37" t="s">
        <v>263</v>
      </c>
      <c r="B2" s="37"/>
      <c r="C2" s="37"/>
      <c r="D2" s="37"/>
      <c r="E2" s="37"/>
      <c r="F2" s="37"/>
      <c r="G2" s="37"/>
    </row>
    <row r="3" spans="1:7" x14ac:dyDescent="0.25">
      <c r="A3" s="5"/>
      <c r="B3" s="5"/>
      <c r="C3" s="5"/>
      <c r="D3" s="5"/>
      <c r="E3" s="5"/>
      <c r="F3" s="5"/>
      <c r="G3" s="5"/>
    </row>
    <row r="4" spans="1:7" x14ac:dyDescent="0.25">
      <c r="A4" s="29" t="s">
        <v>0</v>
      </c>
      <c r="B4" s="3" t="s">
        <v>1</v>
      </c>
      <c r="C4" s="3" t="s">
        <v>2</v>
      </c>
      <c r="D4" s="29" t="s">
        <v>3</v>
      </c>
      <c r="E4" s="4" t="s">
        <v>4</v>
      </c>
      <c r="F4" s="29" t="s">
        <v>5</v>
      </c>
      <c r="G4" s="29" t="s">
        <v>189</v>
      </c>
    </row>
    <row r="5" spans="1:7" x14ac:dyDescent="0.25">
      <c r="A5" s="34" t="s">
        <v>66</v>
      </c>
      <c r="B5" s="34"/>
      <c r="C5" s="34"/>
      <c r="D5" s="34"/>
      <c r="E5" s="34"/>
      <c r="F5" s="34"/>
      <c r="G5" s="34"/>
    </row>
    <row r="6" spans="1:7" x14ac:dyDescent="0.25">
      <c r="A6" s="7" t="s">
        <v>13</v>
      </c>
      <c r="B6" s="8"/>
      <c r="C6" s="8"/>
      <c r="D6" s="28" t="s">
        <v>69</v>
      </c>
      <c r="E6" s="13">
        <f>SUM(E7:E10)</f>
        <v>915.2</v>
      </c>
      <c r="F6" s="13">
        <f>SUM(F7:F10)</f>
        <v>915.2</v>
      </c>
      <c r="G6" s="13">
        <f>SUM(G7:G10)</f>
        <v>915.2</v>
      </c>
    </row>
    <row r="7" spans="1:7" ht="51" x14ac:dyDescent="0.25">
      <c r="A7" s="9" t="s">
        <v>70</v>
      </c>
      <c r="B7" s="10" t="s">
        <v>67</v>
      </c>
      <c r="C7" s="10" t="s">
        <v>68</v>
      </c>
      <c r="D7" s="11" t="s">
        <v>71</v>
      </c>
      <c r="E7" s="12">
        <v>70</v>
      </c>
      <c r="F7" s="12">
        <v>70</v>
      </c>
      <c r="G7" s="12">
        <v>70</v>
      </c>
    </row>
    <row r="8" spans="1:7" x14ac:dyDescent="0.25">
      <c r="A8" s="9" t="s">
        <v>72</v>
      </c>
      <c r="B8" s="10" t="s">
        <v>67</v>
      </c>
      <c r="C8" s="10" t="s">
        <v>68</v>
      </c>
      <c r="D8" s="11" t="s">
        <v>73</v>
      </c>
      <c r="E8" s="12">
        <v>765.2</v>
      </c>
      <c r="F8" s="12">
        <v>765.2</v>
      </c>
      <c r="G8" s="12">
        <v>765.2</v>
      </c>
    </row>
    <row r="9" spans="1:7" ht="38.25" x14ac:dyDescent="0.25">
      <c r="A9" s="9" t="s">
        <v>190</v>
      </c>
      <c r="B9" s="10" t="s">
        <v>67</v>
      </c>
      <c r="C9" s="10" t="s">
        <v>68</v>
      </c>
      <c r="D9" s="11" t="s">
        <v>191</v>
      </c>
      <c r="E9" s="12">
        <v>30</v>
      </c>
      <c r="F9" s="12">
        <v>30</v>
      </c>
      <c r="G9" s="12">
        <v>30</v>
      </c>
    </row>
    <row r="10" spans="1:7" x14ac:dyDescent="0.25">
      <c r="A10" s="9" t="s">
        <v>74</v>
      </c>
      <c r="B10" s="10" t="s">
        <v>67</v>
      </c>
      <c r="C10" s="10" t="s">
        <v>68</v>
      </c>
      <c r="D10" s="11" t="s">
        <v>75</v>
      </c>
      <c r="E10" s="12">
        <v>50</v>
      </c>
      <c r="F10" s="12">
        <v>50</v>
      </c>
      <c r="G10" s="12">
        <v>50</v>
      </c>
    </row>
    <row r="11" spans="1:7" x14ac:dyDescent="0.25">
      <c r="A11" s="7" t="s">
        <v>10</v>
      </c>
      <c r="B11" s="8"/>
      <c r="C11" s="8"/>
      <c r="D11" s="28"/>
      <c r="E11" s="13">
        <f>SUM(E12)</f>
        <v>1234.8</v>
      </c>
      <c r="F11" s="13">
        <f>SUM(F12)</f>
        <v>1234.8</v>
      </c>
      <c r="G11" s="13">
        <f>SUM(G12)</f>
        <v>1234.8</v>
      </c>
    </row>
    <row r="12" spans="1:7" x14ac:dyDescent="0.25">
      <c r="A12" s="9" t="s">
        <v>72</v>
      </c>
      <c r="B12" s="10" t="s">
        <v>67</v>
      </c>
      <c r="C12" s="10" t="s">
        <v>68</v>
      </c>
      <c r="D12" s="11" t="s">
        <v>73</v>
      </c>
      <c r="E12" s="12">
        <v>1234.8</v>
      </c>
      <c r="F12" s="12">
        <v>1234.8</v>
      </c>
      <c r="G12" s="12">
        <v>1234.8</v>
      </c>
    </row>
    <row r="13" spans="1:7" x14ac:dyDescent="0.25">
      <c r="A13" s="7" t="s">
        <v>12</v>
      </c>
      <c r="B13" s="8"/>
      <c r="C13" s="8"/>
      <c r="D13" s="28"/>
      <c r="E13" s="13">
        <f>E6+E11</f>
        <v>2150</v>
      </c>
      <c r="F13" s="13">
        <f>F6+F11</f>
        <v>2150</v>
      </c>
      <c r="G13" s="13">
        <f>G6+G11</f>
        <v>2150</v>
      </c>
    </row>
    <row r="14" spans="1:7" x14ac:dyDescent="0.25">
      <c r="A14" s="33" t="s">
        <v>170</v>
      </c>
      <c r="B14" s="33"/>
      <c r="C14" s="33"/>
      <c r="D14" s="33"/>
      <c r="E14" s="33"/>
      <c r="F14" s="33"/>
      <c r="G14" s="33"/>
    </row>
    <row r="15" spans="1:7" x14ac:dyDescent="0.25">
      <c r="A15" s="7" t="s">
        <v>10</v>
      </c>
      <c r="B15" s="8"/>
      <c r="C15" s="8"/>
      <c r="D15" s="28" t="s">
        <v>171</v>
      </c>
      <c r="E15" s="13">
        <f>SUM(E16:E17)</f>
        <v>156670.1</v>
      </c>
      <c r="F15" s="13">
        <f>SUM(F16:F17)</f>
        <v>156670.1</v>
      </c>
      <c r="G15" s="13">
        <f>SUM(G16:G17)</f>
        <v>156670.1</v>
      </c>
    </row>
    <row r="16" spans="1:7" ht="38.25" x14ac:dyDescent="0.25">
      <c r="A16" s="9" t="s">
        <v>192</v>
      </c>
      <c r="B16" s="10" t="s">
        <v>162</v>
      </c>
      <c r="C16" s="10" t="s">
        <v>172</v>
      </c>
      <c r="D16" s="11" t="s">
        <v>193</v>
      </c>
      <c r="E16" s="12">
        <v>124670.1</v>
      </c>
      <c r="F16" s="12">
        <v>124670.1</v>
      </c>
      <c r="G16" s="12">
        <v>124670.1</v>
      </c>
    </row>
    <row r="17" spans="1:7" ht="51" x14ac:dyDescent="0.25">
      <c r="A17" s="9" t="s">
        <v>194</v>
      </c>
      <c r="B17" s="10" t="s">
        <v>162</v>
      </c>
      <c r="C17" s="10" t="s">
        <v>172</v>
      </c>
      <c r="D17" s="11" t="s">
        <v>195</v>
      </c>
      <c r="E17" s="12">
        <v>32000</v>
      </c>
      <c r="F17" s="12">
        <v>32000</v>
      </c>
      <c r="G17" s="12">
        <v>32000</v>
      </c>
    </row>
    <row r="18" spans="1:7" x14ac:dyDescent="0.25">
      <c r="A18" s="7" t="s">
        <v>13</v>
      </c>
      <c r="B18" s="8"/>
      <c r="C18" s="8"/>
      <c r="D18" s="28" t="s">
        <v>171</v>
      </c>
      <c r="E18" s="13">
        <f>SUM(E19:E23)</f>
        <v>14950</v>
      </c>
      <c r="F18" s="13">
        <f>SUM(F19:F23)</f>
        <v>14950</v>
      </c>
      <c r="G18" s="13">
        <f>SUM(G19:G23)</f>
        <v>14950</v>
      </c>
    </row>
    <row r="19" spans="1:7" ht="39" x14ac:dyDescent="0.25">
      <c r="A19" s="30" t="s">
        <v>173</v>
      </c>
      <c r="B19" s="10" t="s">
        <v>162</v>
      </c>
      <c r="C19" s="10" t="s">
        <v>174</v>
      </c>
      <c r="D19" s="11" t="s">
        <v>175</v>
      </c>
      <c r="E19" s="12">
        <v>350</v>
      </c>
      <c r="F19" s="12">
        <v>350</v>
      </c>
      <c r="G19" s="12">
        <v>350</v>
      </c>
    </row>
    <row r="20" spans="1:7" ht="25.5" x14ac:dyDescent="0.25">
      <c r="A20" s="9" t="s">
        <v>176</v>
      </c>
      <c r="B20" s="10" t="s">
        <v>162</v>
      </c>
      <c r="C20" s="10" t="s">
        <v>174</v>
      </c>
      <c r="D20" s="11" t="s">
        <v>177</v>
      </c>
      <c r="E20" s="12">
        <v>10500</v>
      </c>
      <c r="F20" s="12">
        <v>10500</v>
      </c>
      <c r="G20" s="12">
        <v>10500</v>
      </c>
    </row>
    <row r="21" spans="1:7" ht="26.25" x14ac:dyDescent="0.25">
      <c r="A21" s="31" t="s">
        <v>178</v>
      </c>
      <c r="B21" s="10" t="s">
        <v>162</v>
      </c>
      <c r="C21" s="10" t="s">
        <v>174</v>
      </c>
      <c r="D21" s="11" t="s">
        <v>179</v>
      </c>
      <c r="E21" s="12">
        <v>500</v>
      </c>
      <c r="F21" s="12">
        <v>500</v>
      </c>
      <c r="G21" s="12">
        <v>500</v>
      </c>
    </row>
    <row r="22" spans="1:7" ht="39" x14ac:dyDescent="0.25">
      <c r="A22" s="31" t="s">
        <v>183</v>
      </c>
      <c r="B22" s="10" t="s">
        <v>162</v>
      </c>
      <c r="C22" s="10" t="s">
        <v>174</v>
      </c>
      <c r="D22" s="11" t="s">
        <v>184</v>
      </c>
      <c r="E22" s="12">
        <v>1100</v>
      </c>
      <c r="F22" s="12">
        <v>1100</v>
      </c>
      <c r="G22" s="12">
        <v>1100</v>
      </c>
    </row>
    <row r="23" spans="1:7" ht="25.5" x14ac:dyDescent="0.25">
      <c r="A23" s="9" t="s">
        <v>180</v>
      </c>
      <c r="B23" s="10" t="s">
        <v>162</v>
      </c>
      <c r="C23" s="10" t="s">
        <v>174</v>
      </c>
      <c r="D23" s="11" t="s">
        <v>181</v>
      </c>
      <c r="E23" s="12">
        <v>2500</v>
      </c>
      <c r="F23" s="12">
        <v>2500</v>
      </c>
      <c r="G23" s="12">
        <v>2500</v>
      </c>
    </row>
    <row r="24" spans="1:7" x14ac:dyDescent="0.25">
      <c r="A24" s="7" t="s">
        <v>12</v>
      </c>
      <c r="B24" s="8"/>
      <c r="C24" s="8"/>
      <c r="D24" s="28"/>
      <c r="E24" s="13">
        <f>E15+E18</f>
        <v>171620.1</v>
      </c>
      <c r="F24" s="13">
        <f>F15+F18</f>
        <v>171620.1</v>
      </c>
      <c r="G24" s="13">
        <f>G15+G18</f>
        <v>171620.1</v>
      </c>
    </row>
    <row r="25" spans="1:7" x14ac:dyDescent="0.25">
      <c r="A25" s="39" t="s">
        <v>7</v>
      </c>
      <c r="B25" s="39"/>
      <c r="C25" s="39"/>
      <c r="D25" s="39"/>
      <c r="E25" s="39"/>
      <c r="F25" s="39"/>
      <c r="G25" s="39"/>
    </row>
    <row r="26" spans="1:7" x14ac:dyDescent="0.25">
      <c r="A26" s="7" t="s">
        <v>13</v>
      </c>
      <c r="B26" s="16"/>
      <c r="C26" s="16"/>
      <c r="D26" s="17" t="s">
        <v>16</v>
      </c>
      <c r="E26" s="13">
        <f>SUM(E27:E32)</f>
        <v>56309.2</v>
      </c>
      <c r="F26" s="13">
        <f>SUM(F27:F32)</f>
        <v>13120</v>
      </c>
      <c r="G26" s="13">
        <f>SUM(G27:G32)</f>
        <v>13120</v>
      </c>
    </row>
    <row r="27" spans="1:7" ht="51" x14ac:dyDescent="0.25">
      <c r="A27" s="9" t="s">
        <v>24</v>
      </c>
      <c r="B27" s="14">
        <v>105</v>
      </c>
      <c r="C27" s="14" t="s">
        <v>25</v>
      </c>
      <c r="D27" s="15" t="s">
        <v>26</v>
      </c>
      <c r="E27" s="12">
        <v>10</v>
      </c>
      <c r="F27" s="12">
        <v>0</v>
      </c>
      <c r="G27" s="12">
        <v>0</v>
      </c>
    </row>
    <row r="28" spans="1:7" ht="51" x14ac:dyDescent="0.25">
      <c r="A28" s="9" t="s">
        <v>24</v>
      </c>
      <c r="B28" s="14" t="s">
        <v>20</v>
      </c>
      <c r="C28" s="14" t="s">
        <v>15</v>
      </c>
      <c r="D28" s="15" t="s">
        <v>26</v>
      </c>
      <c r="E28" s="12">
        <v>43179.199999999997</v>
      </c>
      <c r="F28" s="12">
        <v>0</v>
      </c>
      <c r="G28" s="12">
        <v>0</v>
      </c>
    </row>
    <row r="29" spans="1:7" ht="25.5" x14ac:dyDescent="0.25">
      <c r="A29" s="9" t="s">
        <v>196</v>
      </c>
      <c r="B29" s="14" t="s">
        <v>20</v>
      </c>
      <c r="C29" s="14" t="s">
        <v>15</v>
      </c>
      <c r="D29" s="15" t="s">
        <v>197</v>
      </c>
      <c r="E29" s="12">
        <v>12800</v>
      </c>
      <c r="F29" s="12">
        <v>12800</v>
      </c>
      <c r="G29" s="12">
        <v>12800</v>
      </c>
    </row>
    <row r="30" spans="1:7" ht="63.75" x14ac:dyDescent="0.25">
      <c r="A30" s="9" t="s">
        <v>50</v>
      </c>
      <c r="B30" s="14" t="s">
        <v>20</v>
      </c>
      <c r="C30" s="14" t="s">
        <v>51</v>
      </c>
      <c r="D30" s="15" t="s">
        <v>52</v>
      </c>
      <c r="E30" s="12">
        <v>10</v>
      </c>
      <c r="F30" s="12">
        <v>10</v>
      </c>
      <c r="G30" s="12">
        <v>10</v>
      </c>
    </row>
    <row r="31" spans="1:7" ht="51" x14ac:dyDescent="0.25">
      <c r="A31" s="9" t="s">
        <v>53</v>
      </c>
      <c r="B31" s="14" t="s">
        <v>20</v>
      </c>
      <c r="C31" s="14" t="s">
        <v>51</v>
      </c>
      <c r="D31" s="15" t="s">
        <v>54</v>
      </c>
      <c r="E31" s="12">
        <v>10</v>
      </c>
      <c r="F31" s="12">
        <v>10</v>
      </c>
      <c r="G31" s="12">
        <v>10</v>
      </c>
    </row>
    <row r="32" spans="1:7" ht="51" x14ac:dyDescent="0.25">
      <c r="A32" s="9" t="s">
        <v>55</v>
      </c>
      <c r="B32" s="14" t="s">
        <v>20</v>
      </c>
      <c r="C32" s="14" t="s">
        <v>51</v>
      </c>
      <c r="D32" s="15" t="s">
        <v>56</v>
      </c>
      <c r="E32" s="12">
        <v>300</v>
      </c>
      <c r="F32" s="12">
        <v>300</v>
      </c>
      <c r="G32" s="12">
        <v>300</v>
      </c>
    </row>
    <row r="33" spans="1:7" x14ac:dyDescent="0.25">
      <c r="A33" s="7" t="s">
        <v>10</v>
      </c>
      <c r="B33" s="16"/>
      <c r="C33" s="16"/>
      <c r="D33" s="17" t="s">
        <v>16</v>
      </c>
      <c r="E33" s="13">
        <f>SUM(E34:E38)</f>
        <v>100000</v>
      </c>
      <c r="F33" s="13">
        <f>SUM(F34:F38)</f>
        <v>99980</v>
      </c>
      <c r="G33" s="13">
        <f>SUM(G34:G38)</f>
        <v>99980</v>
      </c>
    </row>
    <row r="34" spans="1:7" ht="76.5" x14ac:dyDescent="0.25">
      <c r="A34" s="9" t="s">
        <v>31</v>
      </c>
      <c r="B34" s="14" t="s">
        <v>20</v>
      </c>
      <c r="C34" s="14" t="s">
        <v>25</v>
      </c>
      <c r="D34" s="15" t="s">
        <v>32</v>
      </c>
      <c r="E34" s="12">
        <v>99960</v>
      </c>
      <c r="F34" s="12">
        <v>99960</v>
      </c>
      <c r="G34" s="12">
        <v>99960</v>
      </c>
    </row>
    <row r="35" spans="1:7" ht="51" x14ac:dyDescent="0.25">
      <c r="A35" s="9" t="s">
        <v>27</v>
      </c>
      <c r="B35" s="14" t="s">
        <v>20</v>
      </c>
      <c r="C35" s="14" t="s">
        <v>25</v>
      </c>
      <c r="D35" s="15" t="s">
        <v>28</v>
      </c>
      <c r="E35" s="12">
        <v>10</v>
      </c>
      <c r="F35" s="12">
        <v>0</v>
      </c>
      <c r="G35" s="12">
        <v>0</v>
      </c>
    </row>
    <row r="36" spans="1:7" ht="51" x14ac:dyDescent="0.25">
      <c r="A36" s="9" t="s">
        <v>29</v>
      </c>
      <c r="B36" s="14" t="s">
        <v>20</v>
      </c>
      <c r="C36" s="14" t="s">
        <v>25</v>
      </c>
      <c r="D36" s="15" t="s">
        <v>30</v>
      </c>
      <c r="E36" s="12">
        <v>10</v>
      </c>
      <c r="F36" s="12">
        <v>0</v>
      </c>
      <c r="G36" s="12">
        <v>0</v>
      </c>
    </row>
    <row r="37" spans="1:7" ht="89.25" x14ac:dyDescent="0.25">
      <c r="A37" s="9" t="s">
        <v>33</v>
      </c>
      <c r="B37" s="14" t="s">
        <v>20</v>
      </c>
      <c r="C37" s="14" t="s">
        <v>25</v>
      </c>
      <c r="D37" s="15" t="s">
        <v>34</v>
      </c>
      <c r="E37" s="12">
        <v>10</v>
      </c>
      <c r="F37" s="12">
        <v>10</v>
      </c>
      <c r="G37" s="12">
        <v>10</v>
      </c>
    </row>
    <row r="38" spans="1:7" ht="51" x14ac:dyDescent="0.25">
      <c r="A38" s="9" t="s">
        <v>35</v>
      </c>
      <c r="B38" s="14" t="s">
        <v>20</v>
      </c>
      <c r="C38" s="14" t="s">
        <v>25</v>
      </c>
      <c r="D38" s="15" t="s">
        <v>36</v>
      </c>
      <c r="E38" s="12">
        <v>10</v>
      </c>
      <c r="F38" s="12">
        <v>10</v>
      </c>
      <c r="G38" s="12">
        <v>10</v>
      </c>
    </row>
    <row r="39" spans="1:7" x14ac:dyDescent="0.25">
      <c r="A39" s="7" t="s">
        <v>12</v>
      </c>
      <c r="B39" s="18"/>
      <c r="C39" s="18"/>
      <c r="D39" s="7"/>
      <c r="E39" s="13">
        <f>E33+E26</f>
        <v>156309.20000000001</v>
      </c>
      <c r="F39" s="13">
        <f>F33+F26</f>
        <v>113100</v>
      </c>
      <c r="G39" s="13">
        <f>G33+G26</f>
        <v>113100</v>
      </c>
    </row>
    <row r="40" spans="1:7" x14ac:dyDescent="0.25">
      <c r="A40" s="34" t="s">
        <v>147</v>
      </c>
      <c r="B40" s="34"/>
      <c r="C40" s="34"/>
      <c r="D40" s="34"/>
      <c r="E40" s="34"/>
      <c r="F40" s="34"/>
      <c r="G40" s="34"/>
    </row>
    <row r="41" spans="1:7" x14ac:dyDescent="0.25">
      <c r="A41" s="7" t="s">
        <v>13</v>
      </c>
      <c r="B41" s="8"/>
      <c r="C41" s="8"/>
      <c r="D41" s="28" t="s">
        <v>150</v>
      </c>
      <c r="E41" s="13">
        <f>SUM(E42)</f>
        <v>500</v>
      </c>
      <c r="F41" s="13">
        <f>SUM(F42)</f>
        <v>500</v>
      </c>
      <c r="G41" s="13">
        <f>SUM(G42)</f>
        <v>500</v>
      </c>
    </row>
    <row r="42" spans="1:7" ht="25.5" x14ac:dyDescent="0.25">
      <c r="A42" s="9" t="s">
        <v>148</v>
      </c>
      <c r="B42" s="10" t="s">
        <v>149</v>
      </c>
      <c r="C42" s="10" t="s">
        <v>14</v>
      </c>
      <c r="D42" s="11" t="s">
        <v>151</v>
      </c>
      <c r="E42" s="12">
        <v>500</v>
      </c>
      <c r="F42" s="12">
        <v>500</v>
      </c>
      <c r="G42" s="12">
        <v>500</v>
      </c>
    </row>
    <row r="43" spans="1:7" x14ac:dyDescent="0.25">
      <c r="A43" s="7" t="s">
        <v>12</v>
      </c>
      <c r="B43" s="8"/>
      <c r="C43" s="8"/>
      <c r="D43" s="28"/>
      <c r="E43" s="13">
        <f>E41</f>
        <v>500</v>
      </c>
      <c r="F43" s="13">
        <f>F41</f>
        <v>500</v>
      </c>
      <c r="G43" s="13">
        <f>G41</f>
        <v>500</v>
      </c>
    </row>
    <row r="44" spans="1:7" x14ac:dyDescent="0.25">
      <c r="A44" s="33" t="s">
        <v>160</v>
      </c>
      <c r="B44" s="33"/>
      <c r="C44" s="33"/>
      <c r="D44" s="33"/>
      <c r="E44" s="33"/>
      <c r="F44" s="33"/>
      <c r="G44" s="33"/>
    </row>
    <row r="45" spans="1:7" x14ac:dyDescent="0.25">
      <c r="A45" s="7" t="s">
        <v>10</v>
      </c>
      <c r="B45" s="8"/>
      <c r="C45" s="8"/>
      <c r="D45" s="28" t="s">
        <v>164</v>
      </c>
      <c r="E45" s="13">
        <f>SUM(E46:E50)</f>
        <v>22653.757999999998</v>
      </c>
      <c r="F45" s="13">
        <f>SUM(F46:F50)</f>
        <v>19935</v>
      </c>
      <c r="G45" s="13">
        <f>SUM(G46:G50)</f>
        <v>22612.916000000001</v>
      </c>
    </row>
    <row r="46" spans="1:7" x14ac:dyDescent="0.25">
      <c r="A46" s="9" t="s">
        <v>161</v>
      </c>
      <c r="B46" s="10" t="s">
        <v>162</v>
      </c>
      <c r="C46" s="10" t="s">
        <v>163</v>
      </c>
      <c r="D46" s="11" t="s">
        <v>165</v>
      </c>
      <c r="E46" s="12">
        <v>375</v>
      </c>
      <c r="F46" s="12">
        <v>375</v>
      </c>
      <c r="G46" s="12">
        <v>375</v>
      </c>
    </row>
    <row r="47" spans="1:7" ht="25.5" x14ac:dyDescent="0.25">
      <c r="A47" s="9" t="s">
        <v>198</v>
      </c>
      <c r="B47" s="10" t="s">
        <v>162</v>
      </c>
      <c r="C47" s="10" t="s">
        <v>199</v>
      </c>
      <c r="D47" s="11" t="s">
        <v>200</v>
      </c>
      <c r="E47" s="12">
        <v>3696.4580000000001</v>
      </c>
      <c r="F47" s="12">
        <v>3696.4580000000001</v>
      </c>
      <c r="G47" s="12">
        <v>3696.4580000000001</v>
      </c>
    </row>
    <row r="48" spans="1:7" x14ac:dyDescent="0.25">
      <c r="A48" s="9" t="s">
        <v>166</v>
      </c>
      <c r="B48" s="10" t="s">
        <v>162</v>
      </c>
      <c r="C48" s="10" t="s">
        <v>163</v>
      </c>
      <c r="D48" s="11" t="s">
        <v>167</v>
      </c>
      <c r="E48" s="12">
        <v>375</v>
      </c>
      <c r="F48" s="12">
        <v>375</v>
      </c>
      <c r="G48" s="12">
        <v>375</v>
      </c>
    </row>
    <row r="49" spans="1:7" ht="25.5" x14ac:dyDescent="0.25">
      <c r="A49" s="9" t="s">
        <v>168</v>
      </c>
      <c r="B49" s="10" t="s">
        <v>162</v>
      </c>
      <c r="C49" s="10" t="s">
        <v>163</v>
      </c>
      <c r="D49" s="11" t="s">
        <v>169</v>
      </c>
      <c r="E49" s="12">
        <v>17479</v>
      </c>
      <c r="F49" s="12">
        <v>14869</v>
      </c>
      <c r="G49" s="12">
        <v>17439.8</v>
      </c>
    </row>
    <row r="50" spans="1:7" ht="25.5" x14ac:dyDescent="0.25">
      <c r="A50" s="9" t="s">
        <v>168</v>
      </c>
      <c r="B50" s="10" t="s">
        <v>162</v>
      </c>
      <c r="C50" s="10" t="s">
        <v>199</v>
      </c>
      <c r="D50" s="11" t="s">
        <v>169</v>
      </c>
      <c r="E50" s="12">
        <v>728.3</v>
      </c>
      <c r="F50" s="12">
        <v>619.54200000000003</v>
      </c>
      <c r="G50" s="12">
        <v>726.65800000000002</v>
      </c>
    </row>
    <row r="51" spans="1:7" x14ac:dyDescent="0.25">
      <c r="A51" s="7" t="s">
        <v>12</v>
      </c>
      <c r="B51" s="8"/>
      <c r="C51" s="8"/>
      <c r="D51" s="28"/>
      <c r="E51" s="13">
        <f>E45</f>
        <v>22653.757999999998</v>
      </c>
      <c r="F51" s="13">
        <f t="shared" ref="F51:G51" si="0">F45</f>
        <v>19935</v>
      </c>
      <c r="G51" s="13">
        <f t="shared" si="0"/>
        <v>22612.916000000001</v>
      </c>
    </row>
    <row r="52" spans="1:7" x14ac:dyDescent="0.25">
      <c r="A52" s="33" t="s">
        <v>57</v>
      </c>
      <c r="B52" s="33"/>
      <c r="C52" s="33"/>
      <c r="D52" s="33"/>
      <c r="E52" s="33"/>
      <c r="F52" s="33"/>
      <c r="G52" s="33"/>
    </row>
    <row r="53" spans="1:7" x14ac:dyDescent="0.25">
      <c r="A53" s="7" t="s">
        <v>10</v>
      </c>
      <c r="B53" s="8"/>
      <c r="C53" s="8"/>
      <c r="D53" s="28" t="s">
        <v>58</v>
      </c>
      <c r="E53" s="13">
        <f>SUM(E54:E56)</f>
        <v>30</v>
      </c>
      <c r="F53" s="13">
        <f>SUM(F54:F56)</f>
        <v>30</v>
      </c>
      <c r="G53" s="13">
        <f>SUM(G54:G56)</f>
        <v>30</v>
      </c>
    </row>
    <row r="54" spans="1:7" ht="38.25" x14ac:dyDescent="0.25">
      <c r="A54" s="9" t="s">
        <v>201</v>
      </c>
      <c r="B54" s="10" t="s">
        <v>20</v>
      </c>
      <c r="C54" s="10" t="s">
        <v>51</v>
      </c>
      <c r="D54" s="11" t="s">
        <v>59</v>
      </c>
      <c r="E54" s="12">
        <v>10</v>
      </c>
      <c r="F54" s="12">
        <v>10</v>
      </c>
      <c r="G54" s="12">
        <v>10</v>
      </c>
    </row>
    <row r="55" spans="1:7" ht="63.75" x14ac:dyDescent="0.25">
      <c r="A55" s="9" t="s">
        <v>202</v>
      </c>
      <c r="B55" s="10" t="s">
        <v>20</v>
      </c>
      <c r="C55" s="10" t="s">
        <v>51</v>
      </c>
      <c r="D55" s="11" t="s">
        <v>60</v>
      </c>
      <c r="E55" s="12">
        <v>10</v>
      </c>
      <c r="F55" s="12">
        <v>10</v>
      </c>
      <c r="G55" s="12">
        <v>10</v>
      </c>
    </row>
    <row r="56" spans="1:7" ht="63.75" x14ac:dyDescent="0.25">
      <c r="A56" s="9" t="s">
        <v>203</v>
      </c>
      <c r="B56" s="10" t="s">
        <v>20</v>
      </c>
      <c r="C56" s="10" t="s">
        <v>51</v>
      </c>
      <c r="D56" s="11" t="s">
        <v>61</v>
      </c>
      <c r="E56" s="12">
        <v>10</v>
      </c>
      <c r="F56" s="12">
        <v>10</v>
      </c>
      <c r="G56" s="12">
        <v>10</v>
      </c>
    </row>
    <row r="57" spans="1:7" x14ac:dyDescent="0.25">
      <c r="A57" s="7" t="s">
        <v>12</v>
      </c>
      <c r="B57" s="8"/>
      <c r="C57" s="8"/>
      <c r="D57" s="28"/>
      <c r="E57" s="13">
        <f>E53</f>
        <v>30</v>
      </c>
      <c r="F57" s="13">
        <f t="shared" ref="F57:G57" si="1">F53</f>
        <v>30</v>
      </c>
      <c r="G57" s="13">
        <f t="shared" si="1"/>
        <v>30</v>
      </c>
    </row>
    <row r="58" spans="1:7" x14ac:dyDescent="0.25">
      <c r="A58" s="33" t="s">
        <v>141</v>
      </c>
      <c r="B58" s="33"/>
      <c r="C58" s="33"/>
      <c r="D58" s="33"/>
      <c r="E58" s="33"/>
      <c r="F58" s="33"/>
      <c r="G58" s="33"/>
    </row>
    <row r="59" spans="1:7" x14ac:dyDescent="0.25">
      <c r="A59" s="7" t="s">
        <v>13</v>
      </c>
      <c r="B59" s="8"/>
      <c r="C59" s="8"/>
      <c r="D59" s="28" t="s">
        <v>146</v>
      </c>
      <c r="E59" s="13">
        <f>SUM(E60)</f>
        <v>5974.8</v>
      </c>
      <c r="F59" s="13">
        <f>SUM(F60)</f>
        <v>5974.8</v>
      </c>
      <c r="G59" s="13">
        <f t="shared" ref="G59" si="2">SUM(G60)</f>
        <v>5974.8</v>
      </c>
    </row>
    <row r="60" spans="1:7" ht="38.25" x14ac:dyDescent="0.25">
      <c r="A60" s="9" t="s">
        <v>142</v>
      </c>
      <c r="B60" s="10" t="s">
        <v>143</v>
      </c>
      <c r="C60" s="10" t="s">
        <v>144</v>
      </c>
      <c r="D60" s="11" t="s">
        <v>145</v>
      </c>
      <c r="E60" s="12">
        <v>5974.8</v>
      </c>
      <c r="F60" s="12">
        <v>5974.8</v>
      </c>
      <c r="G60" s="12">
        <v>5974.8</v>
      </c>
    </row>
    <row r="61" spans="1:7" x14ac:dyDescent="0.25">
      <c r="A61" s="7" t="s">
        <v>12</v>
      </c>
      <c r="B61" s="8"/>
      <c r="C61" s="8"/>
      <c r="D61" s="28"/>
      <c r="E61" s="13">
        <f>E59</f>
        <v>5974.8</v>
      </c>
      <c r="F61" s="13">
        <f t="shared" ref="F61:G61" si="3">F59</f>
        <v>5974.8</v>
      </c>
      <c r="G61" s="13">
        <f t="shared" si="3"/>
        <v>5974.8</v>
      </c>
    </row>
    <row r="62" spans="1:7" x14ac:dyDescent="0.25">
      <c r="A62" s="34" t="s">
        <v>37</v>
      </c>
      <c r="B62" s="34"/>
      <c r="C62" s="34"/>
      <c r="D62" s="34"/>
      <c r="E62" s="34"/>
      <c r="F62" s="34"/>
      <c r="G62" s="34"/>
    </row>
    <row r="63" spans="1:7" x14ac:dyDescent="0.25">
      <c r="A63" s="7" t="s">
        <v>10</v>
      </c>
      <c r="B63" s="8"/>
      <c r="C63" s="8"/>
      <c r="D63" s="28" t="s">
        <v>39</v>
      </c>
      <c r="E63" s="13">
        <f>SUM(E64:E69)</f>
        <v>264474.13391999999</v>
      </c>
      <c r="F63" s="13">
        <f>SUM(F64:F69)</f>
        <v>290021.84797999996</v>
      </c>
      <c r="G63" s="13">
        <f>SUM(G64:G69)</f>
        <v>295991.75516</v>
      </c>
    </row>
    <row r="64" spans="1:7" ht="51" x14ac:dyDescent="0.25">
      <c r="A64" s="9" t="s">
        <v>40</v>
      </c>
      <c r="B64" s="10" t="s">
        <v>20</v>
      </c>
      <c r="C64" s="10" t="s">
        <v>38</v>
      </c>
      <c r="D64" s="11" t="s">
        <v>41</v>
      </c>
      <c r="E64" s="12">
        <v>240204.13391999999</v>
      </c>
      <c r="F64" s="12">
        <v>265751.84797999996</v>
      </c>
      <c r="G64" s="12">
        <v>271721.75516</v>
      </c>
    </row>
    <row r="65" spans="1:7" ht="38.25" x14ac:dyDescent="0.25">
      <c r="A65" s="9" t="s">
        <v>42</v>
      </c>
      <c r="B65" s="10" t="s">
        <v>20</v>
      </c>
      <c r="C65" s="10" t="s">
        <v>38</v>
      </c>
      <c r="D65" s="11" t="s">
        <v>43</v>
      </c>
      <c r="E65" s="12">
        <v>2500</v>
      </c>
      <c r="F65" s="12">
        <v>2500</v>
      </c>
      <c r="G65" s="12">
        <v>2500</v>
      </c>
    </row>
    <row r="66" spans="1:7" ht="51" x14ac:dyDescent="0.25">
      <c r="A66" s="9" t="s">
        <v>44</v>
      </c>
      <c r="B66" s="10" t="s">
        <v>20</v>
      </c>
      <c r="C66" s="10" t="s">
        <v>38</v>
      </c>
      <c r="D66" s="11" t="s">
        <v>45</v>
      </c>
      <c r="E66" s="12">
        <v>20750</v>
      </c>
      <c r="F66" s="12">
        <v>20750</v>
      </c>
      <c r="G66" s="12">
        <v>20750</v>
      </c>
    </row>
    <row r="67" spans="1:7" ht="51" x14ac:dyDescent="0.25">
      <c r="A67" s="9" t="s">
        <v>46</v>
      </c>
      <c r="B67" s="10" t="s">
        <v>20</v>
      </c>
      <c r="C67" s="10" t="s">
        <v>38</v>
      </c>
      <c r="D67" s="11" t="s">
        <v>47</v>
      </c>
      <c r="E67" s="12">
        <v>10</v>
      </c>
      <c r="F67" s="12">
        <v>10</v>
      </c>
      <c r="G67" s="12">
        <v>10</v>
      </c>
    </row>
    <row r="68" spans="1:7" ht="38.25" x14ac:dyDescent="0.25">
      <c r="A68" s="9" t="s">
        <v>48</v>
      </c>
      <c r="B68" s="10" t="s">
        <v>20</v>
      </c>
      <c r="C68" s="10" t="s">
        <v>38</v>
      </c>
      <c r="D68" s="11" t="s">
        <v>49</v>
      </c>
      <c r="E68" s="12">
        <v>1000</v>
      </c>
      <c r="F68" s="12">
        <v>1000</v>
      </c>
      <c r="G68" s="12">
        <v>1000</v>
      </c>
    </row>
    <row r="69" spans="1:7" ht="51" x14ac:dyDescent="0.25">
      <c r="A69" s="9" t="s">
        <v>204</v>
      </c>
      <c r="B69" s="10" t="s">
        <v>20</v>
      </c>
      <c r="C69" s="10" t="s">
        <v>38</v>
      </c>
      <c r="D69" s="11" t="s">
        <v>205</v>
      </c>
      <c r="E69" s="12">
        <v>10</v>
      </c>
      <c r="F69" s="12">
        <v>10</v>
      </c>
      <c r="G69" s="12">
        <v>10</v>
      </c>
    </row>
    <row r="70" spans="1:7" x14ac:dyDescent="0.25">
      <c r="A70" s="7" t="s">
        <v>12</v>
      </c>
      <c r="B70" s="8"/>
      <c r="C70" s="8"/>
      <c r="D70" s="28"/>
      <c r="E70" s="13">
        <f>E63</f>
        <v>264474.13391999999</v>
      </c>
      <c r="F70" s="13">
        <f t="shared" ref="F70:G70" si="4">F63</f>
        <v>290021.84797999996</v>
      </c>
      <c r="G70" s="13">
        <f t="shared" si="4"/>
        <v>295991.75516</v>
      </c>
    </row>
    <row r="71" spans="1:7" x14ac:dyDescent="0.25">
      <c r="A71" s="33" t="s">
        <v>133</v>
      </c>
      <c r="B71" s="33"/>
      <c r="C71" s="33"/>
      <c r="D71" s="33"/>
      <c r="E71" s="33"/>
      <c r="F71" s="33"/>
      <c r="G71" s="33"/>
    </row>
    <row r="72" spans="1:7" x14ac:dyDescent="0.25">
      <c r="A72" s="7" t="s">
        <v>13</v>
      </c>
      <c r="B72" s="8"/>
      <c r="C72" s="8"/>
      <c r="D72" s="28" t="s">
        <v>137</v>
      </c>
      <c r="E72" s="13">
        <f>SUM(E73:E74)</f>
        <v>4272.6000000000004</v>
      </c>
      <c r="F72" s="13">
        <f>SUM(F73:F74)</f>
        <v>4272.6000000000004</v>
      </c>
      <c r="G72" s="13">
        <f>SUM(G73:G74)</f>
        <v>4272.6000000000004</v>
      </c>
    </row>
    <row r="73" spans="1:7" x14ac:dyDescent="0.25">
      <c r="A73" s="9" t="s">
        <v>134</v>
      </c>
      <c r="B73" s="10" t="s">
        <v>135</v>
      </c>
      <c r="C73" s="10" t="s">
        <v>136</v>
      </c>
      <c r="D73" s="11" t="s">
        <v>138</v>
      </c>
      <c r="E73" s="12">
        <v>272.60000000000002</v>
      </c>
      <c r="F73" s="12">
        <v>272.60000000000002</v>
      </c>
      <c r="G73" s="12">
        <v>272.60000000000002</v>
      </c>
    </row>
    <row r="74" spans="1:7" x14ac:dyDescent="0.25">
      <c r="A74" s="9" t="s">
        <v>134</v>
      </c>
      <c r="B74" s="10" t="s">
        <v>135</v>
      </c>
      <c r="C74" s="10" t="s">
        <v>139</v>
      </c>
      <c r="D74" s="11" t="s">
        <v>140</v>
      </c>
      <c r="E74" s="12">
        <v>4000</v>
      </c>
      <c r="F74" s="12">
        <v>4000</v>
      </c>
      <c r="G74" s="12">
        <v>4000</v>
      </c>
    </row>
    <row r="75" spans="1:7" x14ac:dyDescent="0.25">
      <c r="A75" s="7" t="s">
        <v>10</v>
      </c>
      <c r="B75" s="8"/>
      <c r="C75" s="8"/>
      <c r="D75" s="28" t="s">
        <v>137</v>
      </c>
      <c r="E75" s="13">
        <f>SUM(E76)</f>
        <v>6000</v>
      </c>
      <c r="F75" s="13">
        <f>SUM(F76)</f>
        <v>6000</v>
      </c>
      <c r="G75" s="13">
        <f>SUM(G76)</f>
        <v>6000</v>
      </c>
    </row>
    <row r="76" spans="1:7" x14ac:dyDescent="0.25">
      <c r="A76" s="9" t="s">
        <v>134</v>
      </c>
      <c r="B76" s="10" t="s">
        <v>135</v>
      </c>
      <c r="C76" s="10" t="s">
        <v>139</v>
      </c>
      <c r="D76" s="11" t="s">
        <v>140</v>
      </c>
      <c r="E76" s="12">
        <v>6000</v>
      </c>
      <c r="F76" s="12">
        <v>6000</v>
      </c>
      <c r="G76" s="12">
        <v>6000</v>
      </c>
    </row>
    <row r="77" spans="1:7" x14ac:dyDescent="0.25">
      <c r="A77" s="7" t="s">
        <v>12</v>
      </c>
      <c r="B77" s="8"/>
      <c r="C77" s="8"/>
      <c r="D77" s="28"/>
      <c r="E77" s="13">
        <f>E72+E75</f>
        <v>10272.6</v>
      </c>
      <c r="F77" s="13">
        <f>F72+F75</f>
        <v>10272.6</v>
      </c>
      <c r="G77" s="13">
        <f>G72+G75</f>
        <v>10272.6</v>
      </c>
    </row>
    <row r="78" spans="1:7" x14ac:dyDescent="0.25">
      <c r="A78" s="33" t="s">
        <v>62</v>
      </c>
      <c r="B78" s="33"/>
      <c r="C78" s="33"/>
      <c r="D78" s="33"/>
      <c r="E78" s="33"/>
      <c r="F78" s="33"/>
      <c r="G78" s="33"/>
    </row>
    <row r="79" spans="1:7" x14ac:dyDescent="0.25">
      <c r="A79" s="19" t="s">
        <v>10</v>
      </c>
      <c r="B79" s="20"/>
      <c r="C79" s="8"/>
      <c r="D79" s="28" t="s">
        <v>65</v>
      </c>
      <c r="E79" s="13">
        <f>SUM(E80:E91)</f>
        <v>875475.4</v>
      </c>
      <c r="F79" s="13">
        <f>SUM(F80:F91)</f>
        <v>874485.4</v>
      </c>
      <c r="G79" s="13">
        <f t="shared" ref="G79" si="5">SUM(G80:G91)</f>
        <v>469475.4</v>
      </c>
    </row>
    <row r="80" spans="1:7" x14ac:dyDescent="0.25">
      <c r="A80" s="21" t="s">
        <v>63</v>
      </c>
      <c r="B80" s="22" t="s">
        <v>64</v>
      </c>
      <c r="C80" s="10" t="s">
        <v>14</v>
      </c>
      <c r="D80" s="11" t="s">
        <v>206</v>
      </c>
      <c r="E80" s="12">
        <v>735</v>
      </c>
      <c r="F80" s="12">
        <v>735</v>
      </c>
      <c r="G80" s="12">
        <v>735</v>
      </c>
    </row>
    <row r="81" spans="1:7" ht="38.25" x14ac:dyDescent="0.25">
      <c r="A81" s="23" t="s">
        <v>115</v>
      </c>
      <c r="B81" s="10" t="s">
        <v>113</v>
      </c>
      <c r="C81" s="10" t="s">
        <v>114</v>
      </c>
      <c r="D81" s="11" t="s">
        <v>116</v>
      </c>
      <c r="E81" s="12">
        <v>90000</v>
      </c>
      <c r="F81" s="12">
        <v>90000</v>
      </c>
      <c r="G81" s="12">
        <v>90000</v>
      </c>
    </row>
    <row r="82" spans="1:7" ht="89.25" x14ac:dyDescent="0.25">
      <c r="A82" s="23" t="s">
        <v>117</v>
      </c>
      <c r="B82" s="10" t="s">
        <v>113</v>
      </c>
      <c r="C82" s="10" t="s">
        <v>114</v>
      </c>
      <c r="D82" s="11" t="s">
        <v>118</v>
      </c>
      <c r="E82" s="12">
        <v>53000</v>
      </c>
      <c r="F82" s="12">
        <v>53000</v>
      </c>
      <c r="G82" s="12">
        <v>53000</v>
      </c>
    </row>
    <row r="83" spans="1:7" ht="25.5" x14ac:dyDescent="0.25">
      <c r="A83" s="23" t="s">
        <v>119</v>
      </c>
      <c r="B83" s="10" t="s">
        <v>113</v>
      </c>
      <c r="C83" s="10" t="s">
        <v>114</v>
      </c>
      <c r="D83" s="11" t="s">
        <v>120</v>
      </c>
      <c r="E83" s="12">
        <v>314700.40000000002</v>
      </c>
      <c r="F83" s="12">
        <v>314700.40000000002</v>
      </c>
      <c r="G83" s="12">
        <v>314700.40000000002</v>
      </c>
    </row>
    <row r="84" spans="1:7" ht="89.25" x14ac:dyDescent="0.25">
      <c r="A84" s="23" t="s">
        <v>207</v>
      </c>
      <c r="B84" s="10" t="s">
        <v>113</v>
      </c>
      <c r="C84" s="10" t="s">
        <v>14</v>
      </c>
      <c r="D84" s="11" t="s">
        <v>208</v>
      </c>
      <c r="E84" s="12">
        <v>10</v>
      </c>
      <c r="F84" s="12">
        <v>10</v>
      </c>
      <c r="G84" s="12">
        <v>10</v>
      </c>
    </row>
    <row r="85" spans="1:7" ht="76.5" x14ac:dyDescent="0.25">
      <c r="A85" s="23" t="s">
        <v>209</v>
      </c>
      <c r="B85" s="10" t="s">
        <v>113</v>
      </c>
      <c r="C85" s="10" t="s">
        <v>14</v>
      </c>
      <c r="D85" s="11" t="s">
        <v>121</v>
      </c>
      <c r="E85" s="12">
        <v>10</v>
      </c>
      <c r="F85" s="12">
        <v>10</v>
      </c>
      <c r="G85" s="12">
        <v>10</v>
      </c>
    </row>
    <row r="86" spans="1:7" ht="76.5" x14ac:dyDescent="0.25">
      <c r="A86" s="23" t="s">
        <v>210</v>
      </c>
      <c r="B86" s="10" t="s">
        <v>113</v>
      </c>
      <c r="C86" s="10" t="s">
        <v>14</v>
      </c>
      <c r="D86" s="11" t="s">
        <v>211</v>
      </c>
      <c r="E86" s="12">
        <v>10</v>
      </c>
      <c r="F86" s="12">
        <v>10</v>
      </c>
      <c r="G86" s="12">
        <v>10</v>
      </c>
    </row>
    <row r="87" spans="1:7" ht="102" x14ac:dyDescent="0.25">
      <c r="A87" s="23" t="s">
        <v>212</v>
      </c>
      <c r="B87" s="10" t="s">
        <v>113</v>
      </c>
      <c r="C87" s="10" t="s">
        <v>14</v>
      </c>
      <c r="D87" s="11" t="s">
        <v>122</v>
      </c>
      <c r="E87" s="12">
        <v>10</v>
      </c>
      <c r="F87" s="12">
        <v>10</v>
      </c>
      <c r="G87" s="12">
        <v>10</v>
      </c>
    </row>
    <row r="88" spans="1:7" ht="51" x14ac:dyDescent="0.25">
      <c r="A88" s="23" t="s">
        <v>262</v>
      </c>
      <c r="B88" s="10" t="s">
        <v>113</v>
      </c>
      <c r="C88" s="10" t="s">
        <v>14</v>
      </c>
      <c r="D88" s="11" t="s">
        <v>261</v>
      </c>
      <c r="E88" s="12">
        <v>0</v>
      </c>
      <c r="F88" s="12">
        <v>10</v>
      </c>
      <c r="G88" s="12">
        <v>0</v>
      </c>
    </row>
    <row r="89" spans="1:7" ht="25.5" x14ac:dyDescent="0.25">
      <c r="A89" s="23" t="s">
        <v>123</v>
      </c>
      <c r="B89" s="10" t="s">
        <v>113</v>
      </c>
      <c r="C89" s="10" t="s">
        <v>14</v>
      </c>
      <c r="D89" s="11" t="s">
        <v>124</v>
      </c>
      <c r="E89" s="12">
        <v>406000</v>
      </c>
      <c r="F89" s="12">
        <v>405000</v>
      </c>
      <c r="G89" s="12">
        <v>0</v>
      </c>
    </row>
    <row r="90" spans="1:7" ht="26.25" x14ac:dyDescent="0.25">
      <c r="A90" s="31" t="s">
        <v>213</v>
      </c>
      <c r="B90" s="10" t="s">
        <v>113</v>
      </c>
      <c r="C90" s="10" t="s">
        <v>14</v>
      </c>
      <c r="D90" s="11" t="s">
        <v>214</v>
      </c>
      <c r="E90" s="12">
        <v>10000</v>
      </c>
      <c r="F90" s="12">
        <v>10000</v>
      </c>
      <c r="G90" s="12">
        <v>10000</v>
      </c>
    </row>
    <row r="91" spans="1:7" ht="39" x14ac:dyDescent="0.25">
      <c r="A91" s="31" t="s">
        <v>215</v>
      </c>
      <c r="B91" s="10" t="s">
        <v>113</v>
      </c>
      <c r="C91" s="10" t="s">
        <v>14</v>
      </c>
      <c r="D91" s="11" t="s">
        <v>216</v>
      </c>
      <c r="E91" s="12">
        <v>1000</v>
      </c>
      <c r="F91" s="12">
        <v>1000</v>
      </c>
      <c r="G91" s="12">
        <v>1000</v>
      </c>
    </row>
    <row r="92" spans="1:7" x14ac:dyDescent="0.25">
      <c r="A92" s="24" t="s">
        <v>13</v>
      </c>
      <c r="B92" s="8"/>
      <c r="C92" s="8"/>
      <c r="D92" s="28"/>
      <c r="E92" s="13">
        <f>SUM(E93)</f>
        <v>50000</v>
      </c>
      <c r="F92" s="13">
        <f t="shared" ref="F92:G92" si="6">SUM(F93)</f>
        <v>10000</v>
      </c>
      <c r="G92" s="13">
        <f t="shared" si="6"/>
        <v>10000</v>
      </c>
    </row>
    <row r="93" spans="1:7" ht="38.25" x14ac:dyDescent="0.25">
      <c r="A93" s="23" t="s">
        <v>125</v>
      </c>
      <c r="B93" s="10" t="s">
        <v>113</v>
      </c>
      <c r="C93" s="10" t="s">
        <v>14</v>
      </c>
      <c r="D93" s="11" t="s">
        <v>126</v>
      </c>
      <c r="E93" s="12">
        <v>50000</v>
      </c>
      <c r="F93" s="12">
        <v>10000</v>
      </c>
      <c r="G93" s="12">
        <v>10000</v>
      </c>
    </row>
    <row r="94" spans="1:7" x14ac:dyDescent="0.25">
      <c r="A94" s="24" t="s">
        <v>12</v>
      </c>
      <c r="B94" s="24"/>
      <c r="C94" s="24"/>
      <c r="D94" s="24"/>
      <c r="E94" s="13">
        <f>E92+E79</f>
        <v>925475.4</v>
      </c>
      <c r="F94" s="13">
        <f>F92+F79</f>
        <v>884485.4</v>
      </c>
      <c r="G94" s="13">
        <f>G92+G79</f>
        <v>479475.4</v>
      </c>
    </row>
    <row r="95" spans="1:7" x14ac:dyDescent="0.25">
      <c r="A95" s="33" t="s">
        <v>76</v>
      </c>
      <c r="B95" s="33"/>
      <c r="C95" s="33"/>
      <c r="D95" s="33"/>
      <c r="E95" s="33"/>
      <c r="F95" s="33"/>
      <c r="G95" s="33"/>
    </row>
    <row r="96" spans="1:7" x14ac:dyDescent="0.25">
      <c r="A96" s="7" t="s">
        <v>13</v>
      </c>
      <c r="B96" s="8"/>
      <c r="C96" s="8"/>
      <c r="D96" s="28" t="s">
        <v>80</v>
      </c>
      <c r="E96" s="13">
        <f>SUM(E97)</f>
        <v>7178.92</v>
      </c>
      <c r="F96" s="13">
        <f t="shared" ref="F96:G96" si="7">SUM(F97)</f>
        <v>7178.92</v>
      </c>
      <c r="G96" s="13">
        <f t="shared" si="7"/>
        <v>7178.92</v>
      </c>
    </row>
    <row r="97" spans="1:7" x14ac:dyDescent="0.25">
      <c r="A97" s="9" t="s">
        <v>77</v>
      </c>
      <c r="B97" s="10" t="s">
        <v>78</v>
      </c>
      <c r="C97" s="10" t="s">
        <v>79</v>
      </c>
      <c r="D97" s="11" t="s">
        <v>81</v>
      </c>
      <c r="E97" s="12">
        <v>7178.92</v>
      </c>
      <c r="F97" s="12">
        <v>7178.92</v>
      </c>
      <c r="G97" s="12">
        <v>7178.92</v>
      </c>
    </row>
    <row r="98" spans="1:7" x14ac:dyDescent="0.25">
      <c r="A98" s="7" t="s">
        <v>12</v>
      </c>
      <c r="B98" s="8"/>
      <c r="C98" s="8"/>
      <c r="D98" s="28"/>
      <c r="E98" s="13">
        <f>E96</f>
        <v>7178.92</v>
      </c>
      <c r="F98" s="13">
        <f t="shared" ref="F98:G98" si="8">F96</f>
        <v>7178.92</v>
      </c>
      <c r="G98" s="13">
        <f t="shared" si="8"/>
        <v>7178.92</v>
      </c>
    </row>
    <row r="99" spans="1:7" x14ac:dyDescent="0.25">
      <c r="A99" s="33" t="s">
        <v>82</v>
      </c>
      <c r="B99" s="33"/>
      <c r="C99" s="33"/>
      <c r="D99" s="33"/>
      <c r="E99" s="33"/>
      <c r="F99" s="33"/>
      <c r="G99" s="33"/>
    </row>
    <row r="100" spans="1:7" x14ac:dyDescent="0.25">
      <c r="A100" s="7" t="s">
        <v>13</v>
      </c>
      <c r="B100" s="8"/>
      <c r="C100" s="8"/>
      <c r="D100" s="28" t="s">
        <v>86</v>
      </c>
      <c r="E100" s="13">
        <f>SUM(E101:E102)</f>
        <v>18848.981</v>
      </c>
      <c r="F100" s="13">
        <f>SUM(F101:F102)</f>
        <v>12319.5</v>
      </c>
      <c r="G100" s="13">
        <f>SUM(G101:G102)</f>
        <v>31930.9</v>
      </c>
    </row>
    <row r="101" spans="1:7" x14ac:dyDescent="0.25">
      <c r="A101" s="9" t="s">
        <v>83</v>
      </c>
      <c r="B101" s="10" t="s">
        <v>84</v>
      </c>
      <c r="C101" s="10" t="s">
        <v>85</v>
      </c>
      <c r="D101" s="11" t="s">
        <v>185</v>
      </c>
      <c r="E101" s="12">
        <v>11602.603999999999</v>
      </c>
      <c r="F101" s="12">
        <v>4966.6000000000004</v>
      </c>
      <c r="G101" s="12">
        <v>24578</v>
      </c>
    </row>
    <row r="102" spans="1:7" ht="25.5" x14ac:dyDescent="0.25">
      <c r="A102" s="9" t="s">
        <v>91</v>
      </c>
      <c r="B102" s="10" t="s">
        <v>84</v>
      </c>
      <c r="C102" s="10" t="s">
        <v>85</v>
      </c>
      <c r="D102" s="11" t="s">
        <v>92</v>
      </c>
      <c r="E102" s="12">
        <v>7246.3770000000004</v>
      </c>
      <c r="F102" s="12">
        <v>7352.9</v>
      </c>
      <c r="G102" s="12">
        <v>7352.9</v>
      </c>
    </row>
    <row r="103" spans="1:7" x14ac:dyDescent="0.25">
      <c r="A103" s="7" t="s">
        <v>10</v>
      </c>
      <c r="B103" s="8"/>
      <c r="C103" s="8"/>
      <c r="D103" s="28" t="s">
        <v>86</v>
      </c>
      <c r="E103" s="13">
        <f>SUM(E104:E119)</f>
        <v>1288870.5549999999</v>
      </c>
      <c r="F103" s="13">
        <f>SUM(F104:F119)</f>
        <v>1329347.8370000001</v>
      </c>
      <c r="G103" s="13">
        <f>SUM(G104:G119)</f>
        <v>1342814.389</v>
      </c>
    </row>
    <row r="104" spans="1:7" x14ac:dyDescent="0.25">
      <c r="A104" s="9" t="s">
        <v>83</v>
      </c>
      <c r="B104" s="10" t="s">
        <v>84</v>
      </c>
      <c r="C104" s="10" t="s">
        <v>85</v>
      </c>
      <c r="D104" s="11" t="s">
        <v>185</v>
      </c>
      <c r="E104" s="12">
        <v>3125</v>
      </c>
      <c r="F104" s="12">
        <v>3125</v>
      </c>
      <c r="G104" s="12">
        <v>3125</v>
      </c>
    </row>
    <row r="105" spans="1:7" x14ac:dyDescent="0.25">
      <c r="A105" s="9" t="s">
        <v>217</v>
      </c>
      <c r="B105" s="10" t="s">
        <v>84</v>
      </c>
      <c r="C105" s="10" t="s">
        <v>85</v>
      </c>
      <c r="D105" s="11" t="s">
        <v>218</v>
      </c>
      <c r="E105" s="12">
        <v>42008.438000000002</v>
      </c>
      <c r="F105" s="12">
        <v>40350.6</v>
      </c>
      <c r="G105" s="12">
        <v>40687.4</v>
      </c>
    </row>
    <row r="106" spans="1:7" x14ac:dyDescent="0.25">
      <c r="A106" s="9" t="s">
        <v>186</v>
      </c>
      <c r="B106" s="10" t="s">
        <v>84</v>
      </c>
      <c r="C106" s="10" t="s">
        <v>85</v>
      </c>
      <c r="D106" s="11" t="s">
        <v>187</v>
      </c>
      <c r="E106" s="12">
        <v>0</v>
      </c>
      <c r="F106" s="12">
        <v>39560.417000000001</v>
      </c>
      <c r="G106" s="12">
        <v>57581.25</v>
      </c>
    </row>
    <row r="107" spans="1:7" x14ac:dyDescent="0.25">
      <c r="A107" s="9" t="s">
        <v>87</v>
      </c>
      <c r="B107" s="10" t="s">
        <v>84</v>
      </c>
      <c r="C107" s="10" t="s">
        <v>85</v>
      </c>
      <c r="D107" s="11" t="s">
        <v>88</v>
      </c>
      <c r="E107" s="12">
        <v>64474.9</v>
      </c>
      <c r="F107" s="12">
        <v>64474.9</v>
      </c>
      <c r="G107" s="12">
        <v>64474.9</v>
      </c>
    </row>
    <row r="108" spans="1:7" ht="26.25" x14ac:dyDescent="0.25">
      <c r="A108" s="31" t="s">
        <v>219</v>
      </c>
      <c r="B108" s="10" t="s">
        <v>84</v>
      </c>
      <c r="C108" s="10" t="s">
        <v>85</v>
      </c>
      <c r="D108" s="11" t="s">
        <v>220</v>
      </c>
      <c r="E108" s="12">
        <v>25000</v>
      </c>
      <c r="F108" s="12">
        <v>25000</v>
      </c>
      <c r="G108" s="12">
        <v>25000</v>
      </c>
    </row>
    <row r="109" spans="1:7" ht="25.5" x14ac:dyDescent="0.25">
      <c r="A109" s="9" t="s">
        <v>89</v>
      </c>
      <c r="B109" s="10" t="s">
        <v>84</v>
      </c>
      <c r="C109" s="10" t="s">
        <v>85</v>
      </c>
      <c r="D109" s="11" t="s">
        <v>90</v>
      </c>
      <c r="E109" s="12">
        <v>108888.986</v>
      </c>
      <c r="F109" s="12">
        <v>110540.735</v>
      </c>
      <c r="G109" s="12">
        <v>113667.943</v>
      </c>
    </row>
    <row r="110" spans="1:7" ht="25.5" x14ac:dyDescent="0.25">
      <c r="A110" s="9" t="s">
        <v>91</v>
      </c>
      <c r="B110" s="10" t="s">
        <v>84</v>
      </c>
      <c r="C110" s="10" t="s">
        <v>85</v>
      </c>
      <c r="D110" s="11" t="s">
        <v>92</v>
      </c>
      <c r="E110" s="12">
        <v>56343.623</v>
      </c>
      <c r="F110" s="12">
        <v>57172.205999999998</v>
      </c>
      <c r="G110" s="12">
        <v>57172.205999999998</v>
      </c>
    </row>
    <row r="111" spans="1:7" ht="25.5" x14ac:dyDescent="0.25">
      <c r="A111" s="9" t="s">
        <v>93</v>
      </c>
      <c r="B111" s="10" t="s">
        <v>84</v>
      </c>
      <c r="C111" s="10" t="s">
        <v>85</v>
      </c>
      <c r="D111" s="11" t="s">
        <v>221</v>
      </c>
      <c r="E111" s="12">
        <v>260838.986</v>
      </c>
      <c r="F111" s="12">
        <v>264645.147</v>
      </c>
      <c r="G111" s="12">
        <v>265707.20600000001</v>
      </c>
    </row>
    <row r="112" spans="1:7" ht="25.5" x14ac:dyDescent="0.25">
      <c r="A112" s="9" t="s">
        <v>94</v>
      </c>
      <c r="B112" s="10" t="s">
        <v>84</v>
      </c>
      <c r="C112" s="10" t="s">
        <v>85</v>
      </c>
      <c r="D112" s="11" t="s">
        <v>222</v>
      </c>
      <c r="E112" s="12">
        <v>257323.79</v>
      </c>
      <c r="F112" s="12">
        <v>231591.47399999999</v>
      </c>
      <c r="G112" s="12">
        <v>224643.68400000001</v>
      </c>
    </row>
    <row r="113" spans="1:7" ht="25.5" x14ac:dyDescent="0.25">
      <c r="A113" s="9" t="s">
        <v>95</v>
      </c>
      <c r="B113" s="10" t="s">
        <v>84</v>
      </c>
      <c r="C113" s="10" t="s">
        <v>85</v>
      </c>
      <c r="D113" s="11" t="s">
        <v>223</v>
      </c>
      <c r="E113" s="12">
        <v>191679.7</v>
      </c>
      <c r="F113" s="12">
        <v>191679.7</v>
      </c>
      <c r="G113" s="12">
        <v>191679.7</v>
      </c>
    </row>
    <row r="114" spans="1:7" ht="25.5" x14ac:dyDescent="0.25">
      <c r="A114" s="9" t="s">
        <v>96</v>
      </c>
      <c r="B114" s="10" t="s">
        <v>84</v>
      </c>
      <c r="C114" s="10" t="s">
        <v>85</v>
      </c>
      <c r="D114" s="11" t="s">
        <v>224</v>
      </c>
      <c r="E114" s="12">
        <v>1000</v>
      </c>
      <c r="F114" s="12">
        <v>1000</v>
      </c>
      <c r="G114" s="12">
        <v>1000</v>
      </c>
    </row>
    <row r="115" spans="1:7" x14ac:dyDescent="0.25">
      <c r="A115" s="9" t="s">
        <v>97</v>
      </c>
      <c r="B115" s="10" t="s">
        <v>84</v>
      </c>
      <c r="C115" s="10" t="s">
        <v>85</v>
      </c>
      <c r="D115" s="11" t="s">
        <v>225</v>
      </c>
      <c r="E115" s="12">
        <v>5000</v>
      </c>
      <c r="F115" s="12">
        <v>5000</v>
      </c>
      <c r="G115" s="12">
        <v>5000</v>
      </c>
    </row>
    <row r="116" spans="1:7" ht="25.5" x14ac:dyDescent="0.25">
      <c r="A116" s="9" t="s">
        <v>94</v>
      </c>
      <c r="B116" s="10" t="s">
        <v>84</v>
      </c>
      <c r="C116" s="10" t="s">
        <v>85</v>
      </c>
      <c r="D116" s="11" t="s">
        <v>226</v>
      </c>
      <c r="E116" s="12">
        <v>93347.957999999999</v>
      </c>
      <c r="F116" s="12">
        <v>93347.957999999999</v>
      </c>
      <c r="G116" s="12">
        <v>93347.9</v>
      </c>
    </row>
    <row r="117" spans="1:7" x14ac:dyDescent="0.25">
      <c r="A117" s="9" t="s">
        <v>98</v>
      </c>
      <c r="B117" s="10" t="s">
        <v>84</v>
      </c>
      <c r="C117" s="10" t="s">
        <v>85</v>
      </c>
      <c r="D117" s="11" t="s">
        <v>227</v>
      </c>
      <c r="E117" s="12">
        <v>125644.97100000001</v>
      </c>
      <c r="F117" s="12">
        <v>116321</v>
      </c>
      <c r="G117" s="12">
        <v>116321</v>
      </c>
    </row>
    <row r="118" spans="1:7" x14ac:dyDescent="0.25">
      <c r="A118" s="9" t="s">
        <v>99</v>
      </c>
      <c r="B118" s="10" t="s">
        <v>84</v>
      </c>
      <c r="C118" s="10" t="s">
        <v>85</v>
      </c>
      <c r="D118" s="11" t="s">
        <v>228</v>
      </c>
      <c r="E118" s="12">
        <v>50000</v>
      </c>
      <c r="F118" s="12">
        <v>85538.7</v>
      </c>
      <c r="G118" s="12">
        <v>83406.2</v>
      </c>
    </row>
    <row r="119" spans="1:7" x14ac:dyDescent="0.25">
      <c r="A119" s="9" t="s">
        <v>186</v>
      </c>
      <c r="B119" s="10" t="s">
        <v>84</v>
      </c>
      <c r="C119" s="10" t="s">
        <v>85</v>
      </c>
      <c r="D119" s="11" t="s">
        <v>229</v>
      </c>
      <c r="E119" s="12">
        <v>4194.2030000000004</v>
      </c>
      <c r="F119" s="12">
        <v>0</v>
      </c>
      <c r="G119" s="12">
        <v>0</v>
      </c>
    </row>
    <row r="120" spans="1:7" x14ac:dyDescent="0.25">
      <c r="A120" s="7" t="s">
        <v>12</v>
      </c>
      <c r="B120" s="8"/>
      <c r="C120" s="8"/>
      <c r="D120" s="28"/>
      <c r="E120" s="13">
        <f>E103+E100</f>
        <v>1307719.5359999998</v>
      </c>
      <c r="F120" s="13">
        <v>1341667.3999999999</v>
      </c>
      <c r="G120" s="13">
        <f>G103+G100</f>
        <v>1374745.2889999999</v>
      </c>
    </row>
    <row r="121" spans="1:7" x14ac:dyDescent="0.25">
      <c r="A121" s="35" t="s">
        <v>17</v>
      </c>
      <c r="B121" s="35"/>
      <c r="C121" s="35"/>
      <c r="D121" s="35"/>
      <c r="E121" s="35"/>
      <c r="F121" s="35"/>
      <c r="G121" s="35"/>
    </row>
    <row r="122" spans="1:7" x14ac:dyDescent="0.25">
      <c r="A122" s="7" t="s">
        <v>13</v>
      </c>
      <c r="B122" s="8"/>
      <c r="C122" s="8"/>
      <c r="D122" s="28" t="s">
        <v>19</v>
      </c>
      <c r="E122" s="13">
        <f>SUM(E123:E125)</f>
        <v>88220.5</v>
      </c>
      <c r="F122" s="13">
        <f t="shared" ref="F122:G122" si="9">SUM(F123:F125)</f>
        <v>88220.5</v>
      </c>
      <c r="G122" s="13">
        <f t="shared" si="9"/>
        <v>88220.5</v>
      </c>
    </row>
    <row r="123" spans="1:7" ht="25.5" x14ac:dyDescent="0.25">
      <c r="A123" s="9" t="s">
        <v>18</v>
      </c>
      <c r="B123" s="10" t="s">
        <v>20</v>
      </c>
      <c r="C123" s="10" t="s">
        <v>15</v>
      </c>
      <c r="D123" s="11" t="s">
        <v>21</v>
      </c>
      <c r="E123" s="12">
        <v>87220.5</v>
      </c>
      <c r="F123" s="12">
        <v>87220.5</v>
      </c>
      <c r="G123" s="12">
        <v>87220.5</v>
      </c>
    </row>
    <row r="124" spans="1:7" ht="38.25" x14ac:dyDescent="0.25">
      <c r="A124" s="9" t="s">
        <v>230</v>
      </c>
      <c r="B124" s="10" t="s">
        <v>20</v>
      </c>
      <c r="C124" s="10" t="s">
        <v>15</v>
      </c>
      <c r="D124" s="11" t="s">
        <v>231</v>
      </c>
      <c r="E124" s="12">
        <v>500</v>
      </c>
      <c r="F124" s="12">
        <v>500</v>
      </c>
      <c r="G124" s="12">
        <v>500</v>
      </c>
    </row>
    <row r="125" spans="1:7" ht="63.75" x14ac:dyDescent="0.25">
      <c r="A125" s="9" t="s">
        <v>232</v>
      </c>
      <c r="B125" s="10" t="s">
        <v>20</v>
      </c>
      <c r="C125" s="10" t="s">
        <v>15</v>
      </c>
      <c r="D125" s="11" t="s">
        <v>233</v>
      </c>
      <c r="E125" s="12">
        <v>500</v>
      </c>
      <c r="F125" s="12">
        <v>500</v>
      </c>
      <c r="G125" s="12">
        <v>500</v>
      </c>
    </row>
    <row r="126" spans="1:7" x14ac:dyDescent="0.25">
      <c r="A126" s="7" t="s">
        <v>10</v>
      </c>
      <c r="B126" s="8"/>
      <c r="C126" s="8"/>
      <c r="D126" s="28"/>
      <c r="E126" s="13">
        <f>SUM(E127:E128)</f>
        <v>1000</v>
      </c>
      <c r="F126" s="13">
        <f t="shared" ref="F126:G126" si="10">SUM(F127:F128)</f>
        <v>1000</v>
      </c>
      <c r="G126" s="13">
        <f t="shared" si="10"/>
        <v>1000</v>
      </c>
    </row>
    <row r="127" spans="1:7" ht="25.5" x14ac:dyDescent="0.25">
      <c r="A127" s="9" t="s">
        <v>22</v>
      </c>
      <c r="B127" s="10" t="s">
        <v>20</v>
      </c>
      <c r="C127" s="10" t="s">
        <v>15</v>
      </c>
      <c r="D127" s="11" t="s">
        <v>23</v>
      </c>
      <c r="E127" s="12">
        <v>500</v>
      </c>
      <c r="F127" s="12">
        <v>500</v>
      </c>
      <c r="G127" s="12">
        <v>500</v>
      </c>
    </row>
    <row r="128" spans="1:7" ht="51" x14ac:dyDescent="0.25">
      <c r="A128" s="9" t="s">
        <v>234</v>
      </c>
      <c r="B128" s="10" t="s">
        <v>20</v>
      </c>
      <c r="C128" s="10" t="s">
        <v>15</v>
      </c>
      <c r="D128" s="11" t="s">
        <v>235</v>
      </c>
      <c r="E128" s="12">
        <v>500</v>
      </c>
      <c r="F128" s="12">
        <v>500</v>
      </c>
      <c r="G128" s="12">
        <v>500</v>
      </c>
    </row>
    <row r="129" spans="1:7" x14ac:dyDescent="0.25">
      <c r="A129" s="7" t="s">
        <v>12</v>
      </c>
      <c r="B129" s="8"/>
      <c r="C129" s="8"/>
      <c r="D129" s="28"/>
      <c r="E129" s="13">
        <f>E122+E126</f>
        <v>89220.5</v>
      </c>
      <c r="F129" s="13">
        <f t="shared" ref="F129:G129" si="11">F122+F126</f>
        <v>89220.5</v>
      </c>
      <c r="G129" s="13">
        <f t="shared" si="11"/>
        <v>89220.5</v>
      </c>
    </row>
    <row r="130" spans="1:7" x14ac:dyDescent="0.25">
      <c r="A130" s="38" t="s">
        <v>8</v>
      </c>
      <c r="B130" s="38"/>
      <c r="C130" s="38"/>
      <c r="D130" s="38"/>
      <c r="E130" s="38"/>
      <c r="F130" s="38"/>
      <c r="G130" s="38"/>
    </row>
    <row r="131" spans="1:7" x14ac:dyDescent="0.25">
      <c r="A131" s="25" t="s">
        <v>10</v>
      </c>
      <c r="B131" s="16"/>
      <c r="C131" s="16"/>
      <c r="D131" s="17" t="s">
        <v>11</v>
      </c>
      <c r="E131" s="13">
        <f>SUM(E132)</f>
        <v>9748.2780000000002</v>
      </c>
      <c r="F131" s="13">
        <f t="shared" ref="F131:G131" si="12">SUM(F132)</f>
        <v>9748.2780000000002</v>
      </c>
      <c r="G131" s="13">
        <f t="shared" si="12"/>
        <v>9748.2780000000002</v>
      </c>
    </row>
    <row r="132" spans="1:7" ht="153" x14ac:dyDescent="0.25">
      <c r="A132" s="9" t="s">
        <v>9</v>
      </c>
      <c r="B132" s="14">
        <v>105</v>
      </c>
      <c r="C132" s="14" t="s">
        <v>14</v>
      </c>
      <c r="D132" s="15" t="s">
        <v>6</v>
      </c>
      <c r="E132" s="12">
        <v>9748.2780000000002</v>
      </c>
      <c r="F132" s="12">
        <v>9748.2780000000002</v>
      </c>
      <c r="G132" s="12">
        <v>9748.2780000000002</v>
      </c>
    </row>
    <row r="133" spans="1:7" x14ac:dyDescent="0.25">
      <c r="A133" s="7" t="s">
        <v>12</v>
      </c>
      <c r="B133" s="16"/>
      <c r="C133" s="16"/>
      <c r="D133" s="17"/>
      <c r="E133" s="13">
        <f>E132</f>
        <v>9748.2780000000002</v>
      </c>
      <c r="F133" s="13">
        <f t="shared" ref="F133:G133" si="13">F132</f>
        <v>9748.2780000000002</v>
      </c>
      <c r="G133" s="13">
        <f t="shared" si="13"/>
        <v>9748.2780000000002</v>
      </c>
    </row>
    <row r="134" spans="1:7" x14ac:dyDescent="0.25">
      <c r="A134" s="33" t="s">
        <v>127</v>
      </c>
      <c r="B134" s="33"/>
      <c r="C134" s="33"/>
      <c r="D134" s="33"/>
      <c r="E134" s="33"/>
      <c r="F134" s="33"/>
      <c r="G134" s="33"/>
    </row>
    <row r="135" spans="1:7" x14ac:dyDescent="0.25">
      <c r="A135" s="7" t="s">
        <v>10</v>
      </c>
      <c r="B135" s="8"/>
      <c r="C135" s="8"/>
      <c r="D135" s="28" t="s">
        <v>128</v>
      </c>
      <c r="E135" s="13">
        <f>SUM(E136:E137)</f>
        <v>11600</v>
      </c>
      <c r="F135" s="13">
        <f t="shared" ref="F135:G135" si="14">SUM(F136:F137)</f>
        <v>11600</v>
      </c>
      <c r="G135" s="13">
        <f t="shared" si="14"/>
        <v>11600</v>
      </c>
    </row>
    <row r="136" spans="1:7" ht="51" x14ac:dyDescent="0.25">
      <c r="A136" s="9" t="s">
        <v>236</v>
      </c>
      <c r="B136" s="10" t="s">
        <v>113</v>
      </c>
      <c r="C136" s="10" t="s">
        <v>14</v>
      </c>
      <c r="D136" s="11" t="s">
        <v>237</v>
      </c>
      <c r="E136" s="12">
        <v>8600</v>
      </c>
      <c r="F136" s="12">
        <v>8600</v>
      </c>
      <c r="G136" s="12">
        <v>8600</v>
      </c>
    </row>
    <row r="137" spans="1:7" ht="25.5" x14ac:dyDescent="0.25">
      <c r="A137" s="9" t="s">
        <v>238</v>
      </c>
      <c r="B137" s="10" t="s">
        <v>113</v>
      </c>
      <c r="C137" s="10" t="s">
        <v>14</v>
      </c>
      <c r="D137" s="11" t="s">
        <v>239</v>
      </c>
      <c r="E137" s="12">
        <v>3000</v>
      </c>
      <c r="F137" s="12">
        <v>3000</v>
      </c>
      <c r="G137" s="12">
        <v>3000</v>
      </c>
    </row>
    <row r="138" spans="1:7" x14ac:dyDescent="0.25">
      <c r="A138" s="7" t="s">
        <v>12</v>
      </c>
      <c r="B138" s="8"/>
      <c r="C138" s="8"/>
      <c r="D138" s="28"/>
      <c r="E138" s="13">
        <f>E135</f>
        <v>11600</v>
      </c>
      <c r="F138" s="13">
        <f t="shared" ref="F138:G138" si="15">F135</f>
        <v>11600</v>
      </c>
      <c r="G138" s="13">
        <f t="shared" si="15"/>
        <v>11600</v>
      </c>
    </row>
    <row r="139" spans="1:7" x14ac:dyDescent="0.25">
      <c r="A139" s="33" t="s">
        <v>129</v>
      </c>
      <c r="B139" s="33"/>
      <c r="C139" s="33"/>
      <c r="D139" s="33"/>
      <c r="E139" s="33"/>
      <c r="F139" s="33"/>
      <c r="G139" s="33"/>
    </row>
    <row r="140" spans="1:7" x14ac:dyDescent="0.25">
      <c r="A140" s="7" t="s">
        <v>10</v>
      </c>
      <c r="B140" s="8"/>
      <c r="C140" s="8"/>
      <c r="D140" s="28" t="s">
        <v>130</v>
      </c>
      <c r="E140" s="13">
        <f>SUM(E141:E143)</f>
        <v>74463.986999999994</v>
      </c>
      <c r="F140" s="13">
        <f t="shared" ref="F140:G140" si="16">SUM(F141:F143)</f>
        <v>71862.308000000005</v>
      </c>
      <c r="G140" s="13">
        <f t="shared" si="16"/>
        <v>108744.266</v>
      </c>
    </row>
    <row r="141" spans="1:7" ht="38.25" x14ac:dyDescent="0.25">
      <c r="A141" s="9" t="s">
        <v>240</v>
      </c>
      <c r="B141" s="10" t="s">
        <v>113</v>
      </c>
      <c r="C141" s="10" t="s">
        <v>14</v>
      </c>
      <c r="D141" s="11" t="s">
        <v>241</v>
      </c>
      <c r="E141" s="12">
        <v>53563.987000000001</v>
      </c>
      <c r="F141" s="12">
        <v>53563.987000000001</v>
      </c>
      <c r="G141" s="12">
        <v>53563.987000000001</v>
      </c>
    </row>
    <row r="142" spans="1:7" ht="25.5" x14ac:dyDescent="0.25">
      <c r="A142" s="9" t="s">
        <v>131</v>
      </c>
      <c r="B142" s="10" t="s">
        <v>113</v>
      </c>
      <c r="C142" s="10" t="s">
        <v>14</v>
      </c>
      <c r="D142" s="11" t="s">
        <v>132</v>
      </c>
      <c r="E142" s="12">
        <v>2500</v>
      </c>
      <c r="F142" s="12">
        <v>2500</v>
      </c>
      <c r="G142" s="12">
        <v>2500</v>
      </c>
    </row>
    <row r="143" spans="1:7" ht="89.25" x14ac:dyDescent="0.25">
      <c r="A143" s="9" t="s">
        <v>245</v>
      </c>
      <c r="B143" s="10" t="s">
        <v>113</v>
      </c>
      <c r="C143" s="10" t="s">
        <v>14</v>
      </c>
      <c r="D143" s="11" t="s">
        <v>246</v>
      </c>
      <c r="E143" s="12">
        <v>18400</v>
      </c>
      <c r="F143" s="12">
        <v>15798.321</v>
      </c>
      <c r="G143" s="12">
        <v>52680.279000000002</v>
      </c>
    </row>
    <row r="144" spans="1:7" x14ac:dyDescent="0.25">
      <c r="A144" s="7" t="s">
        <v>13</v>
      </c>
      <c r="B144" s="8"/>
      <c r="C144" s="8"/>
      <c r="D144" s="28" t="s">
        <v>130</v>
      </c>
      <c r="E144" s="13">
        <f>SUM(E145:E146)</f>
        <v>32854.362000000001</v>
      </c>
      <c r="F144" s="13">
        <f t="shared" ref="F144:G144" si="17">SUM(F145:F146)</f>
        <v>36744.078999999998</v>
      </c>
      <c r="G144" s="13">
        <f t="shared" si="17"/>
        <v>52726.120999999999</v>
      </c>
    </row>
    <row r="145" spans="1:7" ht="76.5" x14ac:dyDescent="0.25">
      <c r="A145" s="9" t="s">
        <v>242</v>
      </c>
      <c r="B145" s="10" t="s">
        <v>113</v>
      </c>
      <c r="C145" s="10" t="s">
        <v>14</v>
      </c>
      <c r="D145" s="11" t="s">
        <v>243</v>
      </c>
      <c r="E145" s="12">
        <v>17658.875</v>
      </c>
      <c r="F145" s="12">
        <v>19158.458999999999</v>
      </c>
      <c r="G145" s="12">
        <v>19131.849999999999</v>
      </c>
    </row>
    <row r="146" spans="1:7" ht="76.5" x14ac:dyDescent="0.25">
      <c r="A146" s="9" t="s">
        <v>242</v>
      </c>
      <c r="B146" s="10" t="s">
        <v>113</v>
      </c>
      <c r="C146" s="10" t="s">
        <v>14</v>
      </c>
      <c r="D146" s="11" t="s">
        <v>244</v>
      </c>
      <c r="E146" s="12">
        <v>15195.486999999999</v>
      </c>
      <c r="F146" s="12">
        <v>17585.62</v>
      </c>
      <c r="G146" s="12">
        <v>33594.271000000001</v>
      </c>
    </row>
    <row r="147" spans="1:7" x14ac:dyDescent="0.25">
      <c r="A147" s="7" t="s">
        <v>12</v>
      </c>
      <c r="B147" s="8"/>
      <c r="C147" s="8"/>
      <c r="D147" s="28"/>
      <c r="E147" s="13">
        <f>E140+E144</f>
        <v>107318.34899999999</v>
      </c>
      <c r="F147" s="13">
        <f t="shared" ref="F147:G147" si="18">F140+F144</f>
        <v>108606.387</v>
      </c>
      <c r="G147" s="13">
        <f t="shared" si="18"/>
        <v>161470.38699999999</v>
      </c>
    </row>
    <row r="148" spans="1:7" x14ac:dyDescent="0.25">
      <c r="A148" s="33" t="s">
        <v>100</v>
      </c>
      <c r="B148" s="33"/>
      <c r="C148" s="33"/>
      <c r="D148" s="33"/>
      <c r="E148" s="33"/>
      <c r="F148" s="33"/>
      <c r="G148" s="33"/>
    </row>
    <row r="149" spans="1:7" x14ac:dyDescent="0.25">
      <c r="A149" s="7" t="s">
        <v>10</v>
      </c>
      <c r="B149" s="8"/>
      <c r="C149" s="8"/>
      <c r="D149" s="28" t="s">
        <v>101</v>
      </c>
      <c r="E149" s="13">
        <f>SUM(E150)</f>
        <v>12313.021000000001</v>
      </c>
      <c r="F149" s="13">
        <f t="shared" ref="F149:G149" si="19">SUM(F150)</f>
        <v>18183.542000000001</v>
      </c>
      <c r="G149" s="13">
        <f t="shared" si="19"/>
        <v>22319.792000000001</v>
      </c>
    </row>
    <row r="150" spans="1:7" ht="38.25" x14ac:dyDescent="0.25">
      <c r="A150" s="9" t="s">
        <v>247</v>
      </c>
      <c r="B150" s="10" t="s">
        <v>84</v>
      </c>
      <c r="C150" s="10" t="s">
        <v>85</v>
      </c>
      <c r="D150" s="11" t="s">
        <v>248</v>
      </c>
      <c r="E150" s="12">
        <v>12313.021000000001</v>
      </c>
      <c r="F150" s="12">
        <v>18183.542000000001</v>
      </c>
      <c r="G150" s="12">
        <v>22319.792000000001</v>
      </c>
    </row>
    <row r="151" spans="1:7" x14ac:dyDescent="0.25">
      <c r="A151" s="7" t="s">
        <v>12</v>
      </c>
      <c r="B151" s="8"/>
      <c r="C151" s="8"/>
      <c r="D151" s="28"/>
      <c r="E151" s="13">
        <f>E149</f>
        <v>12313.021000000001</v>
      </c>
      <c r="F151" s="13">
        <f t="shared" ref="F151:G151" si="20">F149</f>
        <v>18183.542000000001</v>
      </c>
      <c r="G151" s="13">
        <f t="shared" si="20"/>
        <v>22319.792000000001</v>
      </c>
    </row>
    <row r="152" spans="1:7" x14ac:dyDescent="0.25">
      <c r="A152" s="33" t="s">
        <v>152</v>
      </c>
      <c r="B152" s="33"/>
      <c r="C152" s="33"/>
      <c r="D152" s="33"/>
      <c r="E152" s="33"/>
      <c r="F152" s="33"/>
      <c r="G152" s="33"/>
    </row>
    <row r="153" spans="1:7" x14ac:dyDescent="0.25">
      <c r="A153" s="7" t="s">
        <v>13</v>
      </c>
      <c r="B153" s="8"/>
      <c r="C153" s="8"/>
      <c r="D153" s="28" t="s">
        <v>153</v>
      </c>
      <c r="E153" s="13">
        <f>SUM(E154:E156)</f>
        <v>14547.4</v>
      </c>
      <c r="F153" s="13">
        <f t="shared" ref="F153:G153" si="21">SUM(F154:F156)</f>
        <v>14547.4</v>
      </c>
      <c r="G153" s="13">
        <f t="shared" si="21"/>
        <v>14547.4</v>
      </c>
    </row>
    <row r="154" spans="1:7" ht="38.25" x14ac:dyDescent="0.25">
      <c r="A154" s="9" t="s">
        <v>154</v>
      </c>
      <c r="B154" s="10" t="s">
        <v>149</v>
      </c>
      <c r="C154" s="10" t="s">
        <v>14</v>
      </c>
      <c r="D154" s="11" t="s">
        <v>156</v>
      </c>
      <c r="E154" s="12">
        <v>10000</v>
      </c>
      <c r="F154" s="12">
        <v>10000</v>
      </c>
      <c r="G154" s="12">
        <v>10000</v>
      </c>
    </row>
    <row r="155" spans="1:7" x14ac:dyDescent="0.25">
      <c r="A155" s="9" t="s">
        <v>249</v>
      </c>
      <c r="B155" s="10" t="s">
        <v>149</v>
      </c>
      <c r="C155" s="10" t="s">
        <v>14</v>
      </c>
      <c r="D155" s="11" t="s">
        <v>250</v>
      </c>
      <c r="E155" s="12">
        <v>2047.4</v>
      </c>
      <c r="F155" s="12">
        <v>2047.4</v>
      </c>
      <c r="G155" s="12">
        <v>2047.4</v>
      </c>
    </row>
    <row r="156" spans="1:7" x14ac:dyDescent="0.25">
      <c r="A156" s="9" t="s">
        <v>251</v>
      </c>
      <c r="B156" s="10" t="s">
        <v>149</v>
      </c>
      <c r="C156" s="10" t="s">
        <v>14</v>
      </c>
      <c r="D156" s="11" t="s">
        <v>155</v>
      </c>
      <c r="E156" s="12">
        <v>2500</v>
      </c>
      <c r="F156" s="12">
        <v>2500</v>
      </c>
      <c r="G156" s="12">
        <v>2500</v>
      </c>
    </row>
    <row r="157" spans="1:7" x14ac:dyDescent="0.25">
      <c r="A157" s="7" t="s">
        <v>10</v>
      </c>
      <c r="B157" s="8"/>
      <c r="C157" s="8"/>
      <c r="D157" s="28" t="s">
        <v>153</v>
      </c>
      <c r="E157" s="13">
        <f>SUM(E158)</f>
        <v>227315.7</v>
      </c>
      <c r="F157" s="13">
        <f>SUM(F158)</f>
        <v>227315.7</v>
      </c>
      <c r="G157" s="13">
        <f>SUM(G158)</f>
        <v>227315.7</v>
      </c>
    </row>
    <row r="158" spans="1:7" ht="25.5" x14ac:dyDescent="0.25">
      <c r="A158" s="9" t="s">
        <v>157</v>
      </c>
      <c r="B158" s="10" t="s">
        <v>149</v>
      </c>
      <c r="C158" s="10" t="s">
        <v>158</v>
      </c>
      <c r="D158" s="11" t="s">
        <v>159</v>
      </c>
      <c r="E158" s="12">
        <v>227315.7</v>
      </c>
      <c r="F158" s="12">
        <v>227315.7</v>
      </c>
      <c r="G158" s="12">
        <v>227315.7</v>
      </c>
    </row>
    <row r="159" spans="1:7" x14ac:dyDescent="0.25">
      <c r="A159" s="7" t="s">
        <v>12</v>
      </c>
      <c r="B159" s="8"/>
      <c r="C159" s="8"/>
      <c r="D159" s="28"/>
      <c r="E159" s="13">
        <f>E153+E157</f>
        <v>241863.1</v>
      </c>
      <c r="F159" s="13">
        <f t="shared" ref="F159:G159" si="22">F153+F157</f>
        <v>241863.1</v>
      </c>
      <c r="G159" s="13">
        <f t="shared" si="22"/>
        <v>241863.1</v>
      </c>
    </row>
    <row r="160" spans="1:7" x14ac:dyDescent="0.25">
      <c r="A160" s="33" t="s">
        <v>102</v>
      </c>
      <c r="B160" s="33"/>
      <c r="C160" s="33"/>
      <c r="D160" s="33"/>
      <c r="E160" s="33"/>
      <c r="F160" s="33"/>
      <c r="G160" s="33"/>
    </row>
    <row r="161" spans="1:7" x14ac:dyDescent="0.25">
      <c r="A161" s="7" t="s">
        <v>10</v>
      </c>
      <c r="B161" s="8"/>
      <c r="C161" s="8"/>
      <c r="D161" s="28" t="s">
        <v>103</v>
      </c>
      <c r="E161" s="13">
        <f>SUM(E162)</f>
        <v>12744</v>
      </c>
      <c r="F161" s="13">
        <f>SUM(F162)</f>
        <v>16744</v>
      </c>
      <c r="G161" s="13">
        <f t="shared" ref="G161" si="23">SUM(G162)</f>
        <v>16744</v>
      </c>
    </row>
    <row r="162" spans="1:7" ht="38.25" x14ac:dyDescent="0.25">
      <c r="A162" s="9" t="s">
        <v>252</v>
      </c>
      <c r="B162" s="10" t="s">
        <v>84</v>
      </c>
      <c r="C162" s="10" t="s">
        <v>85</v>
      </c>
      <c r="D162" s="11" t="s">
        <v>104</v>
      </c>
      <c r="E162" s="12">
        <v>12744</v>
      </c>
      <c r="F162" s="12">
        <v>16744</v>
      </c>
      <c r="G162" s="12">
        <v>16744</v>
      </c>
    </row>
    <row r="163" spans="1:7" x14ac:dyDescent="0.25">
      <c r="A163" s="7" t="s">
        <v>12</v>
      </c>
      <c r="B163" s="8"/>
      <c r="C163" s="8"/>
      <c r="D163" s="28"/>
      <c r="E163" s="13">
        <f>E161</f>
        <v>12744</v>
      </c>
      <c r="F163" s="13">
        <f t="shared" ref="F163:G163" si="24">F161</f>
        <v>16744</v>
      </c>
      <c r="G163" s="13">
        <f t="shared" si="24"/>
        <v>16744</v>
      </c>
    </row>
    <row r="164" spans="1:7" x14ac:dyDescent="0.25">
      <c r="A164" s="33" t="s">
        <v>105</v>
      </c>
      <c r="B164" s="33"/>
      <c r="C164" s="33"/>
      <c r="D164" s="33"/>
      <c r="E164" s="33"/>
      <c r="F164" s="33"/>
      <c r="G164" s="33"/>
    </row>
    <row r="165" spans="1:7" x14ac:dyDescent="0.25">
      <c r="A165" s="7" t="s">
        <v>13</v>
      </c>
      <c r="B165" s="8"/>
      <c r="C165" s="8"/>
      <c r="D165" s="28" t="s">
        <v>106</v>
      </c>
      <c r="E165" s="13">
        <f>SUM(E166:E166)</f>
        <v>1000</v>
      </c>
      <c r="F165" s="13">
        <f>SUM(F166:F166)</f>
        <v>1000</v>
      </c>
      <c r="G165" s="13">
        <f>SUM(G166:G166)</f>
        <v>1000</v>
      </c>
    </row>
    <row r="166" spans="1:7" ht="25.5" x14ac:dyDescent="0.25">
      <c r="A166" s="9" t="s">
        <v>107</v>
      </c>
      <c r="B166" s="10" t="s">
        <v>84</v>
      </c>
      <c r="C166" s="10" t="s">
        <v>85</v>
      </c>
      <c r="D166" s="11" t="s">
        <v>253</v>
      </c>
      <c r="E166" s="12">
        <v>1000</v>
      </c>
      <c r="F166" s="12">
        <v>1000</v>
      </c>
      <c r="G166" s="12">
        <v>1000</v>
      </c>
    </row>
    <row r="167" spans="1:7" x14ac:dyDescent="0.25">
      <c r="A167" s="7" t="s">
        <v>12</v>
      </c>
      <c r="B167" s="8"/>
      <c r="C167" s="8"/>
      <c r="D167" s="28"/>
      <c r="E167" s="13">
        <f>E165</f>
        <v>1000</v>
      </c>
      <c r="F167" s="13">
        <f t="shared" ref="F167:G167" si="25">F165</f>
        <v>1000</v>
      </c>
      <c r="G167" s="13">
        <f t="shared" si="25"/>
        <v>1000</v>
      </c>
    </row>
    <row r="168" spans="1:7" x14ac:dyDescent="0.25">
      <c r="A168" s="33" t="s">
        <v>108</v>
      </c>
      <c r="B168" s="33"/>
      <c r="C168" s="33"/>
      <c r="D168" s="33"/>
      <c r="E168" s="33"/>
      <c r="F168" s="33"/>
      <c r="G168" s="33"/>
    </row>
    <row r="169" spans="1:7" x14ac:dyDescent="0.25">
      <c r="A169" s="7" t="s">
        <v>10</v>
      </c>
      <c r="B169" s="8"/>
      <c r="C169" s="8"/>
      <c r="D169" s="28" t="s">
        <v>109</v>
      </c>
      <c r="E169" s="13">
        <f>SUM(E170)</f>
        <v>64915.3</v>
      </c>
      <c r="F169" s="13">
        <f>SUM(F170)</f>
        <v>64915.3</v>
      </c>
      <c r="G169" s="13">
        <f t="shared" ref="G169" si="26">SUM(G170)</f>
        <v>64915.3</v>
      </c>
    </row>
    <row r="170" spans="1:7" ht="51" x14ac:dyDescent="0.25">
      <c r="A170" s="9" t="s">
        <v>254</v>
      </c>
      <c r="B170" s="10" t="s">
        <v>84</v>
      </c>
      <c r="C170" s="10" t="s">
        <v>85</v>
      </c>
      <c r="D170" s="11" t="s">
        <v>110</v>
      </c>
      <c r="E170" s="12">
        <v>64915.3</v>
      </c>
      <c r="F170" s="12">
        <v>64915.3</v>
      </c>
      <c r="G170" s="12">
        <v>64915.3</v>
      </c>
    </row>
    <row r="171" spans="1:7" x14ac:dyDescent="0.25">
      <c r="A171" s="7" t="s">
        <v>12</v>
      </c>
      <c r="B171" s="8"/>
      <c r="C171" s="8"/>
      <c r="D171" s="28"/>
      <c r="E171" s="13">
        <f>E169</f>
        <v>64915.3</v>
      </c>
      <c r="F171" s="13">
        <f t="shared" ref="F171:G171" si="27">F169</f>
        <v>64915.3</v>
      </c>
      <c r="G171" s="13">
        <f t="shared" si="27"/>
        <v>64915.3</v>
      </c>
    </row>
    <row r="172" spans="1:7" x14ac:dyDescent="0.25">
      <c r="A172" s="34" t="s">
        <v>111</v>
      </c>
      <c r="B172" s="34"/>
      <c r="C172" s="34"/>
      <c r="D172" s="34"/>
      <c r="E172" s="34"/>
      <c r="F172" s="34"/>
      <c r="G172" s="34"/>
    </row>
    <row r="173" spans="1:7" x14ac:dyDescent="0.25">
      <c r="A173" s="7" t="s">
        <v>13</v>
      </c>
      <c r="B173" s="8"/>
      <c r="C173" s="8"/>
      <c r="D173" s="28" t="s">
        <v>112</v>
      </c>
      <c r="E173" s="13">
        <f>SUM(E174)</f>
        <v>25260</v>
      </c>
      <c r="F173" s="13">
        <f>SUM(F174)</f>
        <v>25260</v>
      </c>
      <c r="G173" s="13">
        <f t="shared" ref="G173" si="28">SUM(G174)</f>
        <v>25260</v>
      </c>
    </row>
    <row r="174" spans="1:7" ht="76.5" x14ac:dyDescent="0.25">
      <c r="A174" s="9" t="s">
        <v>255</v>
      </c>
      <c r="B174" s="10" t="s">
        <v>84</v>
      </c>
      <c r="C174" s="10" t="s">
        <v>85</v>
      </c>
      <c r="D174" s="11" t="s">
        <v>256</v>
      </c>
      <c r="E174" s="12">
        <v>25260</v>
      </c>
      <c r="F174" s="12">
        <v>25260</v>
      </c>
      <c r="G174" s="12">
        <v>25260</v>
      </c>
    </row>
    <row r="175" spans="1:7" x14ac:dyDescent="0.25">
      <c r="A175" s="7" t="s">
        <v>12</v>
      </c>
      <c r="B175" s="8"/>
      <c r="C175" s="8"/>
      <c r="D175" s="28"/>
      <c r="E175" s="13">
        <f>E173</f>
        <v>25260</v>
      </c>
      <c r="F175" s="13">
        <f t="shared" ref="F175:G175" si="29">F173</f>
        <v>25260</v>
      </c>
      <c r="G175" s="13">
        <f t="shared" si="29"/>
        <v>25260</v>
      </c>
    </row>
    <row r="176" spans="1:7" x14ac:dyDescent="0.25">
      <c r="A176" s="32" t="s">
        <v>257</v>
      </c>
      <c r="B176" s="32"/>
      <c r="C176" s="32"/>
      <c r="D176" s="32"/>
      <c r="E176" s="32"/>
      <c r="F176" s="32"/>
      <c r="G176" s="32"/>
    </row>
    <row r="177" spans="1:7" x14ac:dyDescent="0.25">
      <c r="A177" s="7" t="s">
        <v>13</v>
      </c>
      <c r="B177" s="8"/>
      <c r="C177" s="8"/>
      <c r="D177" s="28" t="s">
        <v>258</v>
      </c>
      <c r="E177" s="13">
        <f>SUM(E178)</f>
        <v>10</v>
      </c>
      <c r="F177" s="13">
        <f>SUM(F178)</f>
        <v>10</v>
      </c>
      <c r="G177" s="13">
        <f t="shared" ref="G177" si="30">SUM(G178)</f>
        <v>10</v>
      </c>
    </row>
    <row r="178" spans="1:7" ht="51" x14ac:dyDescent="0.25">
      <c r="A178" s="9" t="s">
        <v>259</v>
      </c>
      <c r="B178" s="10" t="s">
        <v>20</v>
      </c>
      <c r="C178" s="10" t="s">
        <v>15</v>
      </c>
      <c r="D178" s="11" t="s">
        <v>260</v>
      </c>
      <c r="E178" s="12">
        <v>10</v>
      </c>
      <c r="F178" s="12">
        <v>10</v>
      </c>
      <c r="G178" s="12">
        <v>10</v>
      </c>
    </row>
    <row r="179" spans="1:7" x14ac:dyDescent="0.25">
      <c r="A179" s="7" t="s">
        <v>12</v>
      </c>
      <c r="B179" s="8"/>
      <c r="C179" s="8"/>
      <c r="D179" s="28"/>
      <c r="E179" s="13">
        <f>E177</f>
        <v>10</v>
      </c>
      <c r="F179" s="13">
        <f t="shared" ref="F179:G179" si="31">F177</f>
        <v>10</v>
      </c>
      <c r="G179" s="13">
        <f t="shared" si="31"/>
        <v>10</v>
      </c>
    </row>
    <row r="180" spans="1:7" x14ac:dyDescent="0.25">
      <c r="A180" s="1" t="s">
        <v>182</v>
      </c>
      <c r="B180" s="2"/>
      <c r="C180" s="2"/>
      <c r="D180" s="27"/>
      <c r="E180" s="4">
        <f>E13+E24+E39+E43+E51+E57+E61+E70+E77+E94+E98+E120+E129+E133+E138+E147+E159+E163+E167+E171+E175+E179+E151</f>
        <v>3450350.9959199997</v>
      </c>
      <c r="F180" s="4">
        <f>F13+F24+F39+F43+F51+F57+F61+F70+F77+F94+F98+F120+F129+F133+F138+F147+F159+F163+F167+F171+F175+F179+F151</f>
        <v>3434087.1749799997</v>
      </c>
      <c r="G180" s="4">
        <f t="shared" ref="G180" si="32">G13+G24+G39+G43+G51+G57+G61+G70+G77+G94+G98+G120+G129+G133+G138+G147+G159+G163+G167+G171+G175+G179+G151</f>
        <v>3127803.1371599995</v>
      </c>
    </row>
    <row r="181" spans="1:7" x14ac:dyDescent="0.25">
      <c r="E181" s="26"/>
    </row>
  </sheetData>
  <mergeCells count="25">
    <mergeCell ref="D1:G1"/>
    <mergeCell ref="A2:G2"/>
    <mergeCell ref="A130:G130"/>
    <mergeCell ref="A5:G5"/>
    <mergeCell ref="A14:G14"/>
    <mergeCell ref="A25:G25"/>
    <mergeCell ref="A139:G139"/>
    <mergeCell ref="A40:G40"/>
    <mergeCell ref="A44:G44"/>
    <mergeCell ref="A52:G52"/>
    <mergeCell ref="A58:G58"/>
    <mergeCell ref="A62:G62"/>
    <mergeCell ref="A71:G71"/>
    <mergeCell ref="A78:G78"/>
    <mergeCell ref="A95:G95"/>
    <mergeCell ref="A99:G99"/>
    <mergeCell ref="A121:G121"/>
    <mergeCell ref="A134:G134"/>
    <mergeCell ref="A176:G176"/>
    <mergeCell ref="A148:G148"/>
    <mergeCell ref="A152:G152"/>
    <mergeCell ref="A160:G160"/>
    <mergeCell ref="A164:G164"/>
    <mergeCell ref="A168:G168"/>
    <mergeCell ref="A172:G172"/>
  </mergeCells>
  <printOptions horizontalCentered="1" verticalCentered="1"/>
  <pageMargins left="0.39370078740157483" right="0.39370078740157483" top="0.78740157480314965" bottom="0.59055118110236227" header="0" footer="0"/>
  <pageSetup paperSize="9" scale="83" orientation="landscape" r:id="rId1"/>
  <rowBreaks count="1" manualBreakCount="1">
    <brk id="2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2020-11-11T11:01:10Z</dcterms:modified>
</cp:coreProperties>
</file>